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Dokumenti\MOP ukrepi\sanacija 2022\zbor popisov\ZBOR POPISOV DEL\3.sklop\"/>
    </mc:Choice>
  </mc:AlternateContent>
  <xr:revisionPtr revIDLastSave="0" documentId="8_{42C8D86A-AE41-4289-BCED-41620154542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SKLOP 3A-Jerak" sheetId="6" r:id="rId1"/>
    <sheet name="rekapitulacija 3A" sheetId="7" r:id="rId2"/>
    <sheet name="SKLOP 3B-Potočnik" sheetId="2" r:id="rId3"/>
    <sheet name="rekapitulacija 3B" sheetId="3" r:id="rId4"/>
    <sheet name="SKLOP 3C-Ledrovc" sheetId="4" r:id="rId5"/>
    <sheet name="rekapitulacija 3C" sheetId="5" r:id="rId6"/>
    <sheet name="SKLOP 3D-Sušnik" sheetId="8" r:id="rId7"/>
    <sheet name="rekapitulacija 3D" sheetId="9" r:id="rId8"/>
    <sheet name="SKUPNA REKAPITULACIJA" sheetId="11" r:id="rId9"/>
    <sheet name="List9" sheetId="10" r:id="rId10"/>
  </sheets>
  <definedNames>
    <definedName name="_xlnm._FilterDatabase" localSheetId="4" hidden="1">'SKLOP 3C-Ledrovc'!$G$2:$G$191</definedName>
    <definedName name="_xlnm.Print_Area" localSheetId="1">'rekapitulacija 3A'!$A$1:$F$33</definedName>
    <definedName name="_xlnm.Print_Area" localSheetId="3">'rekapitulacija 3B'!$A$1:$G$27</definedName>
    <definedName name="_xlnm.Print_Area" localSheetId="5">'rekapitulacija 3C'!$A$1:$F$32</definedName>
    <definedName name="_xlnm.Print_Area" localSheetId="7">'rekapitulacija 3D'!$A$1:$F$33</definedName>
    <definedName name="_xlnm.Print_Area" localSheetId="0">'SKLOP 3A-Jerak'!$A$1:$G$164</definedName>
    <definedName name="_xlnm.Print_Area" localSheetId="2">'SKLOP 3B-Potočnik'!$A$1:$G$149</definedName>
    <definedName name="_xlnm.Print_Area" localSheetId="6">'SKLOP 3D-Sušnik'!$A$1:$G$164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2" i="8" l="1"/>
  <c r="G164" i="8" s="1"/>
  <c r="F24" i="9" s="1"/>
  <c r="G159" i="8"/>
  <c r="G151" i="8"/>
  <c r="G148" i="8"/>
  <c r="G141" i="8"/>
  <c r="G138" i="8"/>
  <c r="G135" i="8"/>
  <c r="G132" i="8"/>
  <c r="G125" i="8"/>
  <c r="G122" i="8"/>
  <c r="G119" i="8"/>
  <c r="G116" i="8"/>
  <c r="G113" i="8"/>
  <c r="G110" i="8"/>
  <c r="G103" i="8"/>
  <c r="G100" i="8"/>
  <c r="G97" i="8"/>
  <c r="G94" i="8"/>
  <c r="G91" i="8"/>
  <c r="G88" i="8"/>
  <c r="G85" i="8"/>
  <c r="G82" i="8"/>
  <c r="G79" i="8"/>
  <c r="G72" i="8"/>
  <c r="G69" i="8"/>
  <c r="G66" i="8"/>
  <c r="G63" i="8"/>
  <c r="G60" i="8"/>
  <c r="G57" i="8"/>
  <c r="G50" i="8"/>
  <c r="G47" i="8"/>
  <c r="G44" i="8"/>
  <c r="G41" i="8"/>
  <c r="G38" i="8"/>
  <c r="G35" i="8"/>
  <c r="G32" i="8"/>
  <c r="G25" i="8"/>
  <c r="G22" i="8"/>
  <c r="G19" i="8"/>
  <c r="G16" i="8"/>
  <c r="G15" i="8"/>
  <c r="G14" i="8"/>
  <c r="G11" i="8"/>
  <c r="G162" i="6"/>
  <c r="G159" i="6"/>
  <c r="G164" i="6" s="1"/>
  <c r="F24" i="7" s="1"/>
  <c r="G151" i="6"/>
  <c r="G148" i="6"/>
  <c r="G153" i="6" s="1"/>
  <c r="F22" i="7" s="1"/>
  <c r="G141" i="6"/>
  <c r="G143" i="6" s="1"/>
  <c r="F20" i="7" s="1"/>
  <c r="G138" i="6"/>
  <c r="G135" i="6"/>
  <c r="G132" i="6"/>
  <c r="G124" i="6"/>
  <c r="G121" i="6"/>
  <c r="G118" i="6"/>
  <c r="G115" i="6"/>
  <c r="G112" i="6"/>
  <c r="G109" i="6"/>
  <c r="G102" i="6"/>
  <c r="G99" i="6"/>
  <c r="G96" i="6"/>
  <c r="G93" i="6"/>
  <c r="G90" i="6"/>
  <c r="G87" i="6"/>
  <c r="G84" i="6"/>
  <c r="G81" i="6"/>
  <c r="G74" i="6"/>
  <c r="G71" i="6"/>
  <c r="G68" i="6"/>
  <c r="G65" i="6"/>
  <c r="G62" i="6"/>
  <c r="G59" i="6"/>
  <c r="G76" i="6" s="1"/>
  <c r="F14" i="7" s="1"/>
  <c r="G52" i="6"/>
  <c r="G49" i="6"/>
  <c r="G46" i="6"/>
  <c r="G43" i="6"/>
  <c r="G40" i="6"/>
  <c r="G37" i="6"/>
  <c r="G34" i="6"/>
  <c r="G31" i="6"/>
  <c r="G24" i="6"/>
  <c r="G21" i="6"/>
  <c r="G18" i="6"/>
  <c r="G15" i="6"/>
  <c r="G14" i="6"/>
  <c r="G11" i="6"/>
  <c r="G189" i="4"/>
  <c r="G178" i="4"/>
  <c r="G175" i="4"/>
  <c r="G166" i="4"/>
  <c r="G163" i="4"/>
  <c r="G160" i="4"/>
  <c r="G157" i="4"/>
  <c r="G149" i="4"/>
  <c r="G146" i="4"/>
  <c r="G143" i="4"/>
  <c r="G140" i="4"/>
  <c r="G137" i="4"/>
  <c r="G131" i="4"/>
  <c r="G124" i="4"/>
  <c r="G121" i="4"/>
  <c r="G115" i="4"/>
  <c r="G112" i="4"/>
  <c r="G95" i="4"/>
  <c r="G92" i="4"/>
  <c r="G89" i="4"/>
  <c r="G81" i="4"/>
  <c r="G78" i="4"/>
  <c r="G75" i="4"/>
  <c r="G72" i="4"/>
  <c r="G69" i="4"/>
  <c r="G66" i="4"/>
  <c r="G84" i="4" s="1"/>
  <c r="F13" i="5" s="1"/>
  <c r="G59" i="4"/>
  <c r="G56" i="4"/>
  <c r="G53" i="4"/>
  <c r="G50" i="4"/>
  <c r="G47" i="4"/>
  <c r="G44" i="4"/>
  <c r="G41" i="4"/>
  <c r="G38" i="4"/>
  <c r="G35" i="4"/>
  <c r="G32" i="4"/>
  <c r="G29" i="4"/>
  <c r="G22" i="4"/>
  <c r="G19" i="4"/>
  <c r="G16" i="4"/>
  <c r="G15" i="4"/>
  <c r="G14" i="4"/>
  <c r="G11" i="4"/>
  <c r="G147" i="2"/>
  <c r="G144" i="2"/>
  <c r="G141" i="2"/>
  <c r="G138" i="2"/>
  <c r="G149" i="2" s="1"/>
  <c r="F19" i="3" s="1"/>
  <c r="G131" i="2"/>
  <c r="G128" i="2"/>
  <c r="G125" i="2"/>
  <c r="G122" i="2"/>
  <c r="G119" i="2"/>
  <c r="G116" i="2"/>
  <c r="G133" i="2" s="1"/>
  <c r="F17" i="3" s="1"/>
  <c r="G109" i="2"/>
  <c r="G106" i="2"/>
  <c r="G103" i="2"/>
  <c r="G100" i="2"/>
  <c r="G97" i="2"/>
  <c r="G94" i="2"/>
  <c r="G91" i="2"/>
  <c r="G90" i="2"/>
  <c r="G87" i="2"/>
  <c r="G84" i="2"/>
  <c r="G81" i="2"/>
  <c r="G78" i="2"/>
  <c r="G71" i="2"/>
  <c r="G68" i="2"/>
  <c r="G65" i="2"/>
  <c r="G62" i="2"/>
  <c r="G59" i="2"/>
  <c r="G56" i="2"/>
  <c r="G73" i="2" s="1"/>
  <c r="F13" i="3" s="1"/>
  <c r="G49" i="2"/>
  <c r="G46" i="2"/>
  <c r="G43" i="2"/>
  <c r="G40" i="2"/>
  <c r="G37" i="2"/>
  <c r="G34" i="2"/>
  <c r="G51" i="2" s="1"/>
  <c r="F11" i="3" s="1"/>
  <c r="G27" i="2"/>
  <c r="G24" i="2"/>
  <c r="G21" i="2"/>
  <c r="G18" i="2"/>
  <c r="G15" i="2"/>
  <c r="G12" i="2"/>
  <c r="G9" i="2"/>
  <c r="G143" i="8" l="1"/>
  <c r="F20" i="9" s="1"/>
  <c r="G52" i="8"/>
  <c r="F12" i="9" s="1"/>
  <c r="G153" i="8"/>
  <c r="F22" i="9" s="1"/>
  <c r="G105" i="8"/>
  <c r="F16" i="9" s="1"/>
  <c r="G127" i="8"/>
  <c r="F18" i="9" s="1"/>
  <c r="G27" i="8"/>
  <c r="F10" i="9" s="1"/>
  <c r="G74" i="8"/>
  <c r="F14" i="9" s="1"/>
  <c r="G168" i="4"/>
  <c r="F19" i="5" s="1"/>
  <c r="G61" i="4"/>
  <c r="F11" i="5" s="1"/>
  <c r="G151" i="4"/>
  <c r="F17" i="5" s="1"/>
  <c r="G24" i="4"/>
  <c r="F9" i="5" s="1"/>
  <c r="G126" i="4"/>
  <c r="F15" i="5" s="1"/>
  <c r="G180" i="4"/>
  <c r="G54" i="6"/>
  <c r="F12" i="7" s="1"/>
  <c r="G26" i="6"/>
  <c r="F10" i="7" s="1"/>
  <c r="F28" i="7" s="1"/>
  <c r="G6" i="11" s="1"/>
  <c r="G104" i="6"/>
  <c r="F16" i="7" s="1"/>
  <c r="G126" i="6"/>
  <c r="F18" i="7" s="1"/>
  <c r="G29" i="2"/>
  <c r="F9" i="3" s="1"/>
  <c r="F21" i="3" s="1"/>
  <c r="G7" i="11" s="1"/>
  <c r="G111" i="2"/>
  <c r="F15" i="3" s="1"/>
  <c r="F21" i="5"/>
  <c r="G186" i="4"/>
  <c r="G191" i="4" s="1"/>
  <c r="F23" i="5" s="1"/>
  <c r="F28" i="9" l="1"/>
  <c r="F27" i="5"/>
  <c r="G8" i="11" s="1"/>
  <c r="F30" i="7"/>
  <c r="F33" i="7"/>
  <c r="F23" i="3"/>
  <c r="F26" i="3" s="1"/>
  <c r="G9" i="11" l="1"/>
  <c r="G11" i="11" s="1"/>
  <c r="G15" i="11" s="1"/>
  <c r="G13" i="11" s="1"/>
  <c r="F30" i="9"/>
  <c r="F33" i="9" s="1"/>
  <c r="F29" i="5"/>
  <c r="F32" i="5" s="1"/>
</calcChain>
</file>

<file path=xl/sharedStrings.xml><?xml version="1.0" encoding="utf-8"?>
<sst xmlns="http://schemas.openxmlformats.org/spreadsheetml/2006/main" count="850" uniqueCount="244">
  <si>
    <t>POPIS DEL</t>
  </si>
  <si>
    <t xml:space="preserve">preplastitev ceste POTOČNIK-FORTIN (Koprivna)
</t>
  </si>
  <si>
    <t xml:space="preserve">L = 366m </t>
  </si>
  <si>
    <t>I.</t>
  </si>
  <si>
    <t>PRIPRAVLJALNA DELA</t>
  </si>
  <si>
    <t>1.1</t>
  </si>
  <si>
    <t>detajlna zakoličba ceste</t>
  </si>
  <si>
    <t>m</t>
  </si>
  <si>
    <t>1.2</t>
  </si>
  <si>
    <t>postavitev obojestranskih prečnih profilov z zavarovanjem</t>
  </si>
  <si>
    <t>kom</t>
  </si>
  <si>
    <t>1.3</t>
  </si>
  <si>
    <t>zakoličba obstoječih inštalacij  s strani upravljalcev</t>
  </si>
  <si>
    <t>kpl</t>
  </si>
  <si>
    <t>1.4</t>
  </si>
  <si>
    <t xml:space="preserve">rezanje obstoječega asfalta debeline do 8cm </t>
  </si>
  <si>
    <t>1.5</t>
  </si>
  <si>
    <t>rezkanje obstoječega asfalta  debeline 3 cm, širine 20 cm, z nakladanjem in odvozom na trajno deponijo na razdalji do 5 km - za izdelavo stika staro novo</t>
  </si>
  <si>
    <t>1.6</t>
  </si>
  <si>
    <t>izdelava polovične cestne zapore občinske ceste s postavitvijo prometnih znakov</t>
  </si>
  <si>
    <t>1.7</t>
  </si>
  <si>
    <t>rušitev obstoječih prečnih prepustov. Cevi do fi 80 cm skupaj z nakladanjem in odvozom na stalno deponijo v oddaljenosti 5 km.</t>
  </si>
  <si>
    <t xml:space="preserve"> </t>
  </si>
  <si>
    <t>PRIPRAVLJALNA DELA SKUPAJ</t>
  </si>
  <si>
    <t>II.</t>
  </si>
  <si>
    <t>SPODNJI USTROJ</t>
  </si>
  <si>
    <t>2.1</t>
  </si>
  <si>
    <t>strojni odkop zemljine II ktg z nakladanjem in odvozom na gradbiščno deponijo</t>
  </si>
  <si>
    <t>m3</t>
  </si>
  <si>
    <t>2.2</t>
  </si>
  <si>
    <t>strojni  izkop zemljine III ktg z nakladanjem in odvozom na trajno deponijo v oddaljenosti 5 km</t>
  </si>
  <si>
    <t>2.3</t>
  </si>
  <si>
    <t>strojni  odkop zemljine IV ktg z nakladanjem in odvozom na trajno deponijo v oddaljenosti 5 km</t>
  </si>
  <si>
    <t>2.4</t>
  </si>
  <si>
    <t>strojno planiranje z gredarjem in utrjevanje spodnjega ustroja po izravnavi</t>
  </si>
  <si>
    <t>m2</t>
  </si>
  <si>
    <t>2.5</t>
  </si>
  <si>
    <t>ročni izkop zemljine III ktg  do globine 80 cm v območju komunalnih vodov z odmetom na rob izkopa</t>
  </si>
  <si>
    <t>2.6</t>
  </si>
  <si>
    <t xml:space="preserve">dobava in polaganje drenažnega filca 250g/m2 pod tamponom na območju ilovnatega predela </t>
  </si>
  <si>
    <t>SPODNJI USTROJ SKUPAJ</t>
  </si>
  <si>
    <t>III.</t>
  </si>
  <si>
    <t>ZGORNJI USTROJ</t>
  </si>
  <si>
    <t>3.1</t>
  </si>
  <si>
    <t>dobava in vgrajevanje tamponskega prodca -drobljenec (deb 0-32) v debelini  25 cm skupaj s prevozom - tampon atestiran</t>
  </si>
  <si>
    <t>cesta, priključki</t>
  </si>
  <si>
    <t>3.2</t>
  </si>
  <si>
    <t xml:space="preserve">dobava in vgrajevanje zmrzlinsko odpornega materiala -drobljenec (deb 0 - 150) v debelini  35 cm skupaj s prevozom </t>
  </si>
  <si>
    <t>3.3</t>
  </si>
  <si>
    <t>dosutje bankin v debelini 6 cm s finejšim gramoznim materialom, planiranje in utrjevanje v širini 0,50 m</t>
  </si>
  <si>
    <t>3.4</t>
  </si>
  <si>
    <t xml:space="preserve">strojno raztiranje tampona, planiranje do točnosti +/- 1 cm, valjanje in utrjevanje do zbitosti 100 MPa  </t>
  </si>
  <si>
    <t xml:space="preserve">cesta + mulda + bankina + priključki </t>
  </si>
  <si>
    <t>3.5</t>
  </si>
  <si>
    <t xml:space="preserve">dobava in vgrajevanje asfalta 5+3 cm                         - AC 11 surf B 70/100 A3 - 3cm                             - AC 22 base B 70/100 A3 - 5cm                                                          </t>
  </si>
  <si>
    <t>cesta + priključki</t>
  </si>
  <si>
    <t>3.6</t>
  </si>
  <si>
    <t xml:space="preserve">dobava in vgrajevanje asfaltne mulde v debelini 5+3 cm in širine 0.5 m- povozna mulda                      - AC 11 surf B 70/100 A3 - 3cm                             - AC 22 base B 70/100 A3 - 5cm                         </t>
  </si>
  <si>
    <t>ZGORNJI USTROJ SKUPAJ</t>
  </si>
  <si>
    <t>IV.</t>
  </si>
  <si>
    <t>ODVODNJAVANJE</t>
  </si>
  <si>
    <t>4.1</t>
  </si>
  <si>
    <t>Zakoličba trase projektirane kanalizacije z višinsko navezavo in zavarovanje zakoličbe</t>
  </si>
  <si>
    <t>4.2</t>
  </si>
  <si>
    <t>Izdelava, postavitev in demontaža gradbenih profilov</t>
  </si>
  <si>
    <t>kos</t>
  </si>
  <si>
    <t>4.3</t>
  </si>
  <si>
    <t>strojno ročni izkop (20%ročno) v terenu III. Ktg, globine do 1,0 m,  z odmetom materiala na rob jarka - kanal za polaganje cevi, jaški</t>
  </si>
  <si>
    <t>4.4</t>
  </si>
  <si>
    <t>ročno planiranje dna izkopa za cevi  v širini 50 cm</t>
  </si>
  <si>
    <t>4.5</t>
  </si>
  <si>
    <t xml:space="preserve">dobava in polaganje  PVC cevi  SN - CR 8  (za prometno obtežbo) na betonsko posteljico in peščenim zasutjem 20 cm nad cevjo, s pomožnimi deli in prevozi  </t>
  </si>
  <si>
    <t>PVC fi 315 mm (prečni prepusti)</t>
  </si>
  <si>
    <t>m'</t>
  </si>
  <si>
    <t>PVC fi 400 mm (prečni prepusti)</t>
  </si>
  <si>
    <t>4.7</t>
  </si>
  <si>
    <t>dobava in postavitev  revizijskega jaška iz betonske cevi dimenzije fi 600 mm, skupaj  z betonskim pokrovom in vtokom pod pokrovom. Globina jaška 1 m in pripravo betonske posteljice, komplet s prevozi in pomožnimi deli.</t>
  </si>
  <si>
    <t>4.8</t>
  </si>
  <si>
    <t>izdelava oz zidanje odprtih vtokov kamen/ beton, skupaj z izdelavo vtočne mulde kamen/beton, l=5m, ter vsemi zemeljskimi deli in zasipom ( 1 kom)</t>
  </si>
  <si>
    <t>4.10</t>
  </si>
  <si>
    <t>izdelava kompletne iztočne glave kamen-beton za iztočno cev do fi 60cm (Prepusti)</t>
  </si>
  <si>
    <t>4.11</t>
  </si>
  <si>
    <t>izdelava iztočne mulde z lomljenim kamnom  deb.do fi 20 cm, vgrajen v beton C16/20 v skupni debelini 30 cm in fugiranjem s cementno malto, širina mulde 60 cm.</t>
  </si>
  <si>
    <t>4.12</t>
  </si>
  <si>
    <t>zasip jarkov z izkopanim materialom in utrjevanje v plasteh po 20 cm</t>
  </si>
  <si>
    <t>4.13</t>
  </si>
  <si>
    <t xml:space="preserve">nakladanje in odvoz odvečnega izkopanega materiala na stalno deponijo v oddaljenosti 5 km </t>
  </si>
  <si>
    <t>ODVODNJAVANJE SKUPAJ</t>
  </si>
  <si>
    <t>V.</t>
  </si>
  <si>
    <t>DRENAŽA</t>
  </si>
  <si>
    <t>5.1</t>
  </si>
  <si>
    <t>zakoličba osi drenaže</t>
  </si>
  <si>
    <t>5.2</t>
  </si>
  <si>
    <t>strojno/ročni linijski (80/20%) izkop zemljine III ktg za drenaže  z nakladanjem in odvozom na trajno deponijo na razdalji do 5 km</t>
  </si>
  <si>
    <t>5.3</t>
  </si>
  <si>
    <t xml:space="preserve">ročno planiranje izkopanega jarka za drenažo v širini 20 cm  </t>
  </si>
  <si>
    <t>5.4</t>
  </si>
  <si>
    <t>dobava in polaganje midren drenažnih cevi fi 10 cm skupaj s PP POLST politlak folijo in izdelavo betonske mulde širine 20 cm in debeline 8 cm iz C 12/15</t>
  </si>
  <si>
    <t>5.5</t>
  </si>
  <si>
    <t>dobava in vgrajevanje drenažnega gramoza frakcij 16-64mm, 0,25 m3/m</t>
  </si>
  <si>
    <t>5.6</t>
  </si>
  <si>
    <t>izdelava priključkov drenažnih cevi na vtočne jaške</t>
  </si>
  <si>
    <t>DRENAŽA SKUPAJ</t>
  </si>
  <si>
    <t>VI.</t>
  </si>
  <si>
    <t>ZAKLJUČNA DELA</t>
  </si>
  <si>
    <t>6.1</t>
  </si>
  <si>
    <t>dobava in vgrajevanje jeklene cestne ograje višine 75 cm z zabijanjem v teren z vsemi pomožnimi deli skupaj z poševnimi zaključnicami (poševne zaključnice = 14 kom)</t>
  </si>
  <si>
    <t>6.2</t>
  </si>
  <si>
    <t xml:space="preserve">geomehanski nadzor ob izgradnji  </t>
  </si>
  <si>
    <t>ur</t>
  </si>
  <si>
    <t>6.3</t>
  </si>
  <si>
    <t>humoziranje brežin z deponiranim humosom ter dobava semen in zatravitev brežin</t>
  </si>
  <si>
    <t>6.4</t>
  </si>
  <si>
    <t>čiščenje gradbene površine med in po dokončanih delih</t>
  </si>
  <si>
    <t>SKUPAJ ZAKLJUČNA DELA</t>
  </si>
  <si>
    <t>SKUPNA REKAPITULACIJA</t>
  </si>
  <si>
    <t xml:space="preserve">preplastitev ceste POTOČNIK-FORTIN (Koprivna)
</t>
  </si>
  <si>
    <t>SKUPAJ VSA DELA</t>
  </si>
  <si>
    <t>DDV</t>
  </si>
  <si>
    <t>SKUPAJ Z DDV</t>
  </si>
  <si>
    <t xml:space="preserve">POPIS DEL </t>
  </si>
  <si>
    <t>rekonstrukcija  ceste - Ledrovc</t>
  </si>
  <si>
    <t xml:space="preserve"> L= 125 m </t>
  </si>
  <si>
    <t>OPOMBA: upoštevane so dejanske mere z upoštevanjem naklona ceste</t>
  </si>
  <si>
    <t>zakoličba cestnih elementov in višine nivelete ceste na terenu</t>
  </si>
  <si>
    <t>zakoličba podzemnih vodov in sodelovanje z upravljalcem komunalij</t>
  </si>
  <si>
    <t>elektro vodi</t>
  </si>
  <si>
    <t>vodovod</t>
  </si>
  <si>
    <t>TK vodi</t>
  </si>
  <si>
    <t>Označba vozišča za zaporo prometa s postavitvijo predpisanih zapornic in prometnih znakov</t>
  </si>
  <si>
    <t>posek grmičevja in manjših dreves do  ∅ 10 cm z nakladanjem in z spravilom z gradbišča na razdalji do 5 km</t>
  </si>
  <si>
    <t>strojni izkop zemljine II.ktg ob cestišču z nakladanjem in odvozom na gradbiščno deponijo.</t>
  </si>
  <si>
    <t>strojni izkop zemljine III.ktg s premetom  na  mesto nasipa</t>
  </si>
  <si>
    <t>strojni izkop zemljine III.ktg z nakladanjem in odvozom  na trajno deponijo investitorja</t>
  </si>
  <si>
    <t>strojni izkop zemljine IV.ktg z nakladanjem in odvozom  na mesto nasipa..</t>
  </si>
  <si>
    <t>strojni izkop zemljine IV.ktg z nakladanjem in odvozom  natrajno deponijo investitorja</t>
  </si>
  <si>
    <t>strojni izkop-pikiranje zemljine V.ktg z nakladanjem in odvozom na gradbiščno deponijo</t>
  </si>
  <si>
    <t>2.7</t>
  </si>
  <si>
    <t>ročni izkop zemljine III.ktg na območju inštalacijskih vodov z odmetom na rob jarka</t>
  </si>
  <si>
    <t>2.8</t>
  </si>
  <si>
    <t>oblikovanje in utrjevanje odprtih jarkov za odvodnjavanje met. Vode iz zaledja in ceste skupaj z vsemi zemeljskimi deli.</t>
  </si>
  <si>
    <t>2.9</t>
  </si>
  <si>
    <t>strojno planiranje z gredarjem in utrjevanje spodnjega ustroja po izkopu</t>
  </si>
  <si>
    <t>2.10</t>
  </si>
  <si>
    <t>vgrajevanje peščeno-zemeljskega materiala  z utrjevanjem v plasteh po 30 cm do zbitosti na končnem sloju 40 Mpa - nasip; material od izkopa</t>
  </si>
  <si>
    <t>2.11</t>
  </si>
  <si>
    <t xml:space="preserve">dobava in polaganje drenažnega filca 300g/m2 pod tamponom na območju ilovnatega predela </t>
  </si>
  <si>
    <t>dobava in vgrajevanje tamponskega prodca -drobljenec (deb 0-32) v skupni debelini  25 cm, strojno raztiranje tampona, planiranje do točnosti +/- 1 cm, valjanje in utrjevanje do zbitosti 100 MPa skupaj s prevozom - tampon v zbitem stanju. (odpornost proti drobljenju po metodi (LA) mora biti manjša od 30% pred oz po vgradnji)</t>
  </si>
  <si>
    <t>cesta in priključki - dosip na priključkih zaradi nadvišanja</t>
  </si>
  <si>
    <t xml:space="preserve">dobava in vgrajevanje tamponskega drobljenca(deb 0 - 150) v skupni debelini min. 35 cm, strojno raztiranje materiala, planiranje do točnosti +/- 3 cm, valjanje in utrjevanje do zbitosti 80 MPa skupaj s prevozom. </t>
  </si>
  <si>
    <t>cesta in priključki</t>
  </si>
  <si>
    <t>izdelava kamnite grede : kamen od izkopa 20 - 50 cm z vtisom v spodnji ustroj ter zasutje z gruščem 0 - 150 mm (60%skal in 40% nasutja) skupaj z planiranjem, utrjevanjem in prevozom  na mestu nasipa.</t>
  </si>
  <si>
    <t>dosutje bankin v debelini 6 cm s finejšim gramoznim materialom, planiranje in utrjevanje v širini 0,75 m</t>
  </si>
  <si>
    <t xml:space="preserve">dobava in vgrajevanje asfalta 5+3                             - AC 11 surf B 70/100 A3 - 3cm                                - AC 22 base B 70/100 A3 - 5cm                                    </t>
  </si>
  <si>
    <t xml:space="preserve">dobava in vgrajevanje asfaltne mulde v debelini 5+3 cm in širine 0.5 m- povozna mulda                      - AC 11 surf B 70/100 A3 - 3cm                                - AC 22 base B 70/100 A3 - 5cm                         </t>
  </si>
  <si>
    <t>strojno ročni izkop (80/20%) v terenu III. Ktg, z odmetom materiala na rob jarka -    propusti, jaški ,cevi</t>
  </si>
  <si>
    <t xml:space="preserve">Vzdolžno odvodnjavanje: dobava in polaganje  PVC - DKC - drenažno kanalizacijska cevi na betonsko posteljico in drenažnim zasutjem  D 8-150 nad cevjo (0,25m3/m), skupaj s PP POLST politlak folijo in pomožnimi deli ter prevozi.  </t>
  </si>
  <si>
    <t>DKC SN8 fi 315 mm</t>
  </si>
  <si>
    <r>
      <t xml:space="preserve">izdelava AB vtočnih jaškov dimenzij 60/60 + LTŽ pokrov nosilnosti 25 ton, debelina stene je  20 cm,beton  C25/30, armaturna mreža Q196, z oblikovanjem dna jaška  in z izdelavo zavarovanja brežine z kamnom v betonu(kjer je potrebno) in z betonskim pokrovom za težo 15 t, izvedba priklopa iz mulde in priklopa cevi  fi 40 cm z vsemi zemeljskimi deli.                                                               </t>
    </r>
    <r>
      <rPr>
        <b/>
        <sz val="10"/>
        <rFont val="Arial CE"/>
        <charset val="238"/>
      </rPr>
      <t xml:space="preserve">Globina jaška do 1,0 m. </t>
    </r>
  </si>
  <si>
    <t>globina 1m</t>
  </si>
  <si>
    <r>
      <t xml:space="preserve">dobava in izdelava komplet  revizijskih jaškov iz betonskih cevi dimenzij </t>
    </r>
    <r>
      <rPr>
        <b/>
        <sz val="10"/>
        <rFont val="Arial CE"/>
        <charset val="238"/>
      </rPr>
      <t>fi 500 mm</t>
    </r>
    <r>
      <rPr>
        <sz val="11"/>
        <color theme="1"/>
        <rFont val="Calibri"/>
        <family val="2"/>
        <scheme val="minor"/>
      </rPr>
      <t xml:space="preserve">, z betonskim pokrovom in vtokom pod pokrovom vključno z izdelavo zavarovanja brežine z kamnom v betonu(kjer je to potrebno) , izvedba priklopa cevi do fi 400 mm in vsem pomožnim materialom, </t>
    </r>
    <r>
      <rPr>
        <b/>
        <sz val="10"/>
        <rFont val="Arial CE"/>
        <charset val="238"/>
      </rPr>
      <t>globina jaška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</si>
  <si>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t>4.6</t>
  </si>
  <si>
    <r>
      <t>dobava in izdelava komplet  revizijskih jaškov iz betonskih cevi dimenzij</t>
    </r>
    <r>
      <rPr>
        <b/>
        <sz val="10"/>
        <rFont val="Arial CE"/>
        <charset val="238"/>
      </rPr>
      <t xml:space="preserve"> fi 600 mm</t>
    </r>
    <r>
      <rPr>
        <sz val="11"/>
        <color theme="1"/>
        <rFont val="Calibri"/>
        <family val="2"/>
        <scheme val="minor"/>
      </rPr>
      <t xml:space="preserve">, z betonskim pokrovom in vtokom pod pokrovom vključno z izdelavo zavarovanja brežine z kamnom v betonu(kjer je to potrebno) , izvedba priklopa cevi do fi 400 mm in vsem pomožnim materialom, </t>
    </r>
    <r>
      <rPr>
        <b/>
        <sz val="10"/>
        <rFont val="Arial CE"/>
        <charset val="238"/>
      </rPr>
      <t>globina jaška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</si>
  <si>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t xml:space="preserve">dobava in izdelava  odprtih vtokov kamen/ beton, skupaj z vsemi zemeljskimi deli in zasipom </t>
  </si>
  <si>
    <t>dobava in izdelava  odprtih iztokov kamen/ beton, skupaj z vsemi zemeljskimi deli in zasipom ( 6 kom)</t>
  </si>
  <si>
    <t>4.9</t>
  </si>
  <si>
    <t>izdelava kompletne iztočne glave kamen-beton za iztočno cev do fi 500 cm (Prepusti)</t>
  </si>
  <si>
    <t>dobava in polaganje betonskih kanalet na  mestu odprtih jarkov:  položene na podbeton, fuge zalite z cementnim betonom skupaj z pripravo podlage nakladanjem in prevozi</t>
  </si>
  <si>
    <t>nakladanje in odvoz odvečnega izkopanega materiala na trajno deponijo v oddaljenosti do 5 km</t>
  </si>
  <si>
    <t xml:space="preserve">zakoličba osi plitve drenaže </t>
  </si>
  <si>
    <t xml:space="preserve">m </t>
  </si>
  <si>
    <t>zakoličba osi globoke drenaže globine do 2 m</t>
  </si>
  <si>
    <t>na mestu ilovnatega terena ali vidnih izvirov vode</t>
  </si>
  <si>
    <t>strojno/ročni linijski (80/20%) izkop zemljine III ktg za plitvo drenažo  z nakladanjem in odvozom na trajno deponijo razdalje do 5 km</t>
  </si>
  <si>
    <t xml:space="preserve">ročno planiranje izkopanega jarka za drenažo v širini 20 cm za plitvo drenažo  </t>
  </si>
  <si>
    <t>dobava in polaganje trdostenskih drenažnih cevi skupaj s PP POLST politlak folijo in izdelavo betonske mulde širine 20 cm in debeline 8 cm iz C 12/15</t>
  </si>
  <si>
    <t>fi 100 mm</t>
  </si>
  <si>
    <t>dobava in vgrajevanje drenažnega gramoza frakcij 8-32mm, 0,25 m3/m za plitvo drenažo</t>
  </si>
  <si>
    <t>5.7</t>
  </si>
  <si>
    <t>izdelava priključkov drenažnih cevi plitve drenaže na vtočne jaške</t>
  </si>
  <si>
    <t>ZAŠČITA KOMUNIKACIJSKIH VODOV ( VODOVOD in ELEKTRO vodi)</t>
  </si>
  <si>
    <t>strojno/ročni izkop (20/80%) v terenu III. Ktg, z odmetom materiala na rob jarka - jarek za zaščito in obnovo TK vodov, el. vodov, ….</t>
  </si>
  <si>
    <t xml:space="preserve"> zaščita elektro vodov in vodovoda</t>
  </si>
  <si>
    <t xml:space="preserve">dobava in polaganje PVC cevi fi 110 mm SN 8 fi 110 mm (vzdolžno prerezana - za vstavitev vodov in cev mehansko zaščititi s 5 cm plastjo betona tipa C8/10) skupaj z pomožnimi deli in prevozi.  </t>
  </si>
  <si>
    <r>
      <t>Zasip jarka z  izkopanim materialom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v slojih deb. 0,30 m ter komprimacija z lahkimi komprimacijskimi sredstvi do naravne zbitosti tal </t>
    </r>
  </si>
  <si>
    <t>nalaganje in odvoz odvečne zemljine od izkopa na trajno deponijo do 5km</t>
  </si>
  <si>
    <t>SKUPAJ ZAŠČITA KOMUNIKACIJSKIH VODOV</t>
  </si>
  <si>
    <r>
      <rPr>
        <b/>
        <sz val="12"/>
        <rFont val="Arial CE"/>
        <charset val="238"/>
      </rPr>
      <t>VII</t>
    </r>
    <r>
      <rPr>
        <b/>
        <sz val="12"/>
        <rFont val="Arial CE"/>
        <family val="2"/>
        <charset val="238"/>
      </rPr>
      <t>.</t>
    </r>
  </si>
  <si>
    <t>7.1</t>
  </si>
  <si>
    <t xml:space="preserve">dobava in vgrajevanje jeklene cestne ograje višine 75 cm z zabijanjem v teren z vsemi pomožnimi deli in skupaj z poševnimi zaključnicami </t>
  </si>
  <si>
    <t>m1</t>
  </si>
  <si>
    <t>7.2</t>
  </si>
  <si>
    <t>7.3</t>
  </si>
  <si>
    <t>čiščenje gradbene površine po gradbenih delih</t>
  </si>
  <si>
    <t>VIII.</t>
  </si>
  <si>
    <t>TUJE STORITVE</t>
  </si>
  <si>
    <t>Izvedba  projektantskega nadzora</t>
  </si>
  <si>
    <t>8.1</t>
  </si>
  <si>
    <t>0,5% vrednosti</t>
  </si>
  <si>
    <t>%</t>
  </si>
  <si>
    <t>8.2</t>
  </si>
  <si>
    <t>SKUPAJ TUJE STORITVE</t>
  </si>
  <si>
    <t>REKAPITULACIJA</t>
  </si>
  <si>
    <t>preplastitev ceste - Ledrovc</t>
  </si>
  <si>
    <t>ZAŠČITA VODOV</t>
  </si>
  <si>
    <t>VII.</t>
  </si>
  <si>
    <t>Jerak-Ludranski vrh 8</t>
  </si>
  <si>
    <t xml:space="preserve"> L= 100 m </t>
  </si>
  <si>
    <t>Označba vozišča za polovično zaporo prometa s postavitvijo predpisanih zapornic in prometnih znakov</t>
  </si>
  <si>
    <t>odstranitev panjev od fi 20 do fi 50 z strojnim izkopom, nakladanjem in z spravilom z gradbišča na razdalji do 5 km</t>
  </si>
  <si>
    <t xml:space="preserve"> cesta, brežina ob cesti</t>
  </si>
  <si>
    <t xml:space="preserve">strojni izkop zemljine III.ktg z nakladanjem in odvozom  na trajno deponijo </t>
  </si>
  <si>
    <t xml:space="preserve">dobava in polaganje drenažnega filca 250 g/m2 pod tamponom na območju ilovnatega predela </t>
  </si>
  <si>
    <t>izdelava kamnite grede : dobava skal premera 20 - 50 cm z vtisom v spodnji ustroj ter zasutje z gruščem 0 - 150 mm (60%skal in 40% nasutja) skupaj z planiranjem, utrjevanjem in prevozom  na mestu močvirnato-ilovnatega področja.</t>
  </si>
  <si>
    <t>(po potrditvi geologa)</t>
  </si>
  <si>
    <t xml:space="preserve">dobava in vgrajevanje asfalta v debelini 7 cm                                    - AC 16 surf B 70/100 A4 - 7 cm                                </t>
  </si>
  <si>
    <t xml:space="preserve">dobava in vgrajevanje asfaltne mulde v debelini 7 cm in širine 0.5 m- povozna mulda                          - AC 16 surf B 70/100 A4 - 7 cm                                    </t>
  </si>
  <si>
    <t xml:space="preserve">dobava in polaganje  PVC cevi  SN - CR 8  (za prometno obtežbo) na betonsko posteljico in peščenim zasutjem 20 cm nad cevjo, s pomožnimi deli, priključki na jaške in prevozi  </t>
  </si>
  <si>
    <t>PVC DN 400  (prečni prepusti)</t>
  </si>
  <si>
    <r>
      <t xml:space="preserve">dobava in izdelava komplet  revizijskih jaškov iz AB dimenzij </t>
    </r>
    <r>
      <rPr>
        <b/>
        <sz val="10"/>
        <rFont val="Arial CE"/>
        <charset val="238"/>
      </rPr>
      <t>60/60 cm</t>
    </r>
    <r>
      <rPr>
        <sz val="11"/>
        <color theme="1"/>
        <rFont val="Calibri"/>
        <family val="2"/>
        <scheme val="minor"/>
      </rPr>
      <t>, z betonskim pokrovom in vtokom pod pokrovom, konstrukcijsko armiran vključno z izdelavo zavarovanja brežine z kamnom v betonu, izvedba priklopa cevi do fi 400 mm in vsem pomožnim materialom, globina jaška 1,0  m in pripravo betonske posteljice, komplet z prevozi in pomožnimi deli</t>
    </r>
  </si>
  <si>
    <r>
      <t xml:space="preserve">dobava in izdelava komplet  revizijskih jaškov iz AB dimenzij </t>
    </r>
    <r>
      <rPr>
        <b/>
        <sz val="10"/>
        <rFont val="Arial CE"/>
        <charset val="238"/>
      </rPr>
      <t>80/80 cm</t>
    </r>
    <r>
      <rPr>
        <sz val="11"/>
        <color theme="1"/>
        <rFont val="Calibri"/>
        <family val="2"/>
        <scheme val="minor"/>
      </rPr>
      <t>, z betonskim pokrovom in vtokom pod pokrovom, konstrukcijsko armiran vključno z izdelavo zavarovanja brežine z kamnom v betonu, izvedba priklopa cevi do fi 400 mm in vsem pomožnim materialom, globina jaška 1,0  m in pripravo betonske posteljice, komplet z prevozi in pomožnimi deli</t>
    </r>
  </si>
  <si>
    <t>izdelava kompletne iztočne glave kamen-beton za iztočno cev do fi 400 cm (Prepusti)</t>
  </si>
  <si>
    <t>dobava in polaganje trdostenskih drenažnih cevi skupaj s  politlak folijo in izdelavo betonske mulde širine 20 cm in debeline 8 cm iz C 12/15</t>
  </si>
  <si>
    <t xml:space="preserve">ZAŠČITA KOMUNIKACIJSKIH VODOV </t>
  </si>
  <si>
    <t xml:space="preserve"> zaščita elektro vodov in TK vodov</t>
  </si>
  <si>
    <t>Sušnik - Javorje 12</t>
  </si>
  <si>
    <t xml:space="preserve"> L= 130 m </t>
  </si>
  <si>
    <t>dobava in polaganje drenažnega filca 250g/m2 pod tamponom po celotni površini preplastitve ceste</t>
  </si>
  <si>
    <t xml:space="preserve">dobava in vgrajevanje asfalta debeline 7 cm                            - AC 16 surf B 70/100 A4 - 7cm                               </t>
  </si>
  <si>
    <t xml:space="preserve">dobava in vgrajevanje asfaltne mulde v debelini 7 cm in širine 0.5 m- povozna mulda                       - AC 16 surf B 70/100 A4 - 7cm                                      </t>
  </si>
  <si>
    <t>dobava in vgraditev betonskih kanalet  širine 65  na betonsko podlago deb 10 cm C 16/20 skupaj z vsemi pomožnimi deli</t>
  </si>
  <si>
    <t>strojno ročni izkop (80/20%) v terenu III. Ktg, z odmetom materiala na rob jarka -    propusti, jaški ,cevi, jarek za kanalete</t>
  </si>
  <si>
    <r>
      <t>dobava in izdelava komplet  revizijskih jaškov iz betonskih cevi dimenzij</t>
    </r>
    <r>
      <rPr>
        <b/>
        <sz val="10"/>
        <rFont val="Arial CE"/>
        <charset val="238"/>
      </rPr>
      <t xml:space="preserve"> fi 600 mm</t>
    </r>
    <r>
      <rPr>
        <sz val="11"/>
        <color theme="1"/>
        <rFont val="Calibri"/>
        <family val="2"/>
        <scheme val="minor"/>
      </rPr>
      <t xml:space="preserve">, z betonskim pokrovom in iztokom pod pokrovom (vtok iz kanalet) vključno z izdelavo zavarovanja brežine z kamnom v betonu(kjer je to potrebno) , izvedba priklopa cevi do DN 400 mm in vsem pomožnim materialom, </t>
    </r>
    <r>
      <rPr>
        <b/>
        <sz val="10"/>
        <rFont val="Arial CE"/>
        <charset val="238"/>
      </rPr>
      <t>globina jaška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</si>
  <si>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r>
      <t>dobava in izdelava komplet  revizijskih jaškov iz betonskih cevi dimenzij</t>
    </r>
    <r>
      <rPr>
        <b/>
        <sz val="10"/>
        <rFont val="Arial CE"/>
        <charset val="238"/>
      </rPr>
      <t xml:space="preserve"> fi 800 mm</t>
    </r>
    <r>
      <rPr>
        <sz val="11"/>
        <color theme="1"/>
        <rFont val="Calibri"/>
        <family val="2"/>
        <scheme val="minor"/>
      </rPr>
      <t xml:space="preserve">, z betonskim pokrovom in iztokom pod pokrovom (vtok v kanalete) vključno z izdelavo zavarovanja brežine z kamnom v betonu(kjer je to potrebno) , izvedba priklopa cevi do fi 400 mm in vsem pomožnim materialom, </t>
    </r>
    <r>
      <rPr>
        <b/>
        <sz val="10"/>
        <rFont val="Arial CE"/>
        <charset val="238"/>
      </rPr>
      <t>globina jaška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</si>
  <si>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t>izdelava odprtega iztoka kamen beton, z zaključnim AB vencem, z vsemi zemeljskimi deli in zasipom (1 kom)</t>
  </si>
  <si>
    <t>SKUPNA REKAPITULACIJA - SKLOP 1</t>
  </si>
  <si>
    <t>SKUPAJ Z DDV SKLOP 1</t>
  </si>
  <si>
    <t>Preplastitev Jerak-Ludranski vrh 8</t>
  </si>
  <si>
    <t>SKLOP 3A</t>
  </si>
  <si>
    <t>SKLOP 3B</t>
  </si>
  <si>
    <t>SKLOP 3C</t>
  </si>
  <si>
    <t>SKLOP 3D</t>
  </si>
  <si>
    <t>preplastitev ceste POTOČNIK-FORTIN (Koprivna)</t>
  </si>
  <si>
    <t>Preplastitev Sušnik - Javorje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</si>
</sst>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_-* #,##0.00\ &quot;SIT&quot;_-;\-* #,##0.00\ &quot;SIT&quot;_-;_-* &quot;-&quot;??\ &quot;SIT&quot;_-;_-@_-"/>
  </numFmts>
  <fonts count="14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Narrow"/>
      <family val="2"/>
      <charset val="238"/>
    </font>
    <font>
      <b/>
      <sz val="16"/>
      <name val="Arial CE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 applyAlignment="1">
      <alignment horizontal="right"/>
    </xf>
    <xf numFmtId="0" fontId="2" fillId="0" borderId="0" xfId="1" applyFont="1" applyAlignment="1">
      <alignment horizontal="left" vertical="top"/>
    </xf>
    <xf numFmtId="0" fontId="1" fillId="0" borderId="0" xfId="1" applyAlignment="1">
      <alignment vertical="top" wrapText="1"/>
    </xf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4" fontId="1" fillId="0" borderId="0" xfId="1" applyNumberFormat="1" applyAlignment="1">
      <alignment horizontal="center"/>
    </xf>
    <xf numFmtId="164" fontId="1" fillId="0" borderId="0" xfId="1" applyNumberFormat="1" applyAlignment="1">
      <alignment horizontal="center"/>
    </xf>
    <xf numFmtId="0" fontId="1" fillId="0" borderId="0" xfId="1"/>
    <xf numFmtId="0" fontId="1" fillId="0" borderId="0" xfId="1" applyAlignment="1">
      <alignment horizontal="right" vertical="top" wrapText="1"/>
    </xf>
    <xf numFmtId="49" fontId="3" fillId="0" borderId="0" xfId="1" applyNumberFormat="1" applyFont="1" applyAlignment="1">
      <alignment wrapText="1"/>
    </xf>
    <xf numFmtId="49" fontId="3" fillId="0" borderId="0" xfId="1" applyNumberFormat="1" applyFont="1" applyAlignment="1">
      <alignment horizontal="center" wrapText="1"/>
    </xf>
    <xf numFmtId="0" fontId="1" fillId="0" borderId="0" xfId="1" applyAlignment="1">
      <alignment horizontal="right" vertical="top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 vertical="top"/>
    </xf>
    <xf numFmtId="165" fontId="1" fillId="0" borderId="0" xfId="1" applyNumberFormat="1" applyAlignment="1">
      <alignment horizontal="center"/>
    </xf>
    <xf numFmtId="0" fontId="1" fillId="0" borderId="1" xfId="1" applyBorder="1" applyAlignment="1">
      <alignment horizontal="right" vertical="top"/>
    </xf>
    <xf numFmtId="0" fontId="5" fillId="0" borderId="1" xfId="1" applyFont="1" applyBorder="1" applyAlignment="1">
      <alignment vertical="top" wrapText="1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49" fontId="1" fillId="0" borderId="0" xfId="1" applyNumberFormat="1" applyAlignment="1">
      <alignment horizontal="right" vertical="top"/>
    </xf>
    <xf numFmtId="0" fontId="4" fillId="0" borderId="0" xfId="1" applyFont="1" applyAlignment="1">
      <alignment horizontal="right" vertical="top"/>
    </xf>
    <xf numFmtId="0" fontId="1" fillId="0" borderId="1" xfId="1" applyBorder="1"/>
    <xf numFmtId="0" fontId="4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164" fontId="6" fillId="0" borderId="0" xfId="1" applyNumberFormat="1" applyFont="1" applyAlignment="1">
      <alignment horizontal="center"/>
    </xf>
    <xf numFmtId="49" fontId="1" fillId="0" borderId="0" xfId="1" applyNumberFormat="1" applyAlignment="1">
      <alignment wrapText="1"/>
    </xf>
    <xf numFmtId="49" fontId="1" fillId="0" borderId="1" xfId="1" applyNumberFormat="1" applyBorder="1" applyAlignment="1">
      <alignment horizontal="right" vertical="top"/>
    </xf>
    <xf numFmtId="0" fontId="6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/>
    </xf>
    <xf numFmtId="0" fontId="1" fillId="0" borderId="2" xfId="1" applyBorder="1" applyAlignment="1">
      <alignment vertical="top" wrapText="1"/>
    </xf>
    <xf numFmtId="0" fontId="1" fillId="0" borderId="2" xfId="1" applyBorder="1" applyAlignment="1">
      <alignment horizontal="center"/>
    </xf>
    <xf numFmtId="2" fontId="1" fillId="0" borderId="2" xfId="1" applyNumberFormat="1" applyBorder="1" applyAlignment="1">
      <alignment horizontal="center"/>
    </xf>
    <xf numFmtId="4" fontId="1" fillId="0" borderId="2" xfId="1" applyNumberFormat="1" applyBorder="1" applyAlignment="1">
      <alignment horizontal="center"/>
    </xf>
    <xf numFmtId="164" fontId="1" fillId="0" borderId="2" xfId="1" applyNumberFormat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0" fontId="2" fillId="0" borderId="0" xfId="1" applyFont="1"/>
    <xf numFmtId="164" fontId="1" fillId="0" borderId="0" xfId="1" applyNumberForma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8" fillId="0" borderId="0" xfId="1" applyFont="1"/>
    <xf numFmtId="0" fontId="7" fillId="0" borderId="0" xfId="1" applyFont="1" applyAlignment="1">
      <alignment vertical="top" wrapText="1"/>
    </xf>
    <xf numFmtId="0" fontId="4" fillId="0" borderId="1" xfId="1" applyFont="1" applyBorder="1"/>
    <xf numFmtId="164" fontId="4" fillId="0" borderId="1" xfId="1" applyNumberFormat="1" applyFont="1" applyBorder="1"/>
    <xf numFmtId="0" fontId="7" fillId="0" borderId="0" xfId="1" applyFont="1"/>
    <xf numFmtId="164" fontId="7" fillId="0" borderId="0" xfId="1" applyNumberFormat="1" applyFont="1"/>
    <xf numFmtId="10" fontId="7" fillId="0" borderId="0" xfId="1" applyNumberFormat="1" applyFont="1"/>
    <xf numFmtId="0" fontId="4" fillId="0" borderId="3" xfId="1" applyFont="1" applyBorder="1"/>
    <xf numFmtId="164" fontId="4" fillId="0" borderId="3" xfId="1" applyNumberFormat="1" applyFont="1" applyBorder="1"/>
    <xf numFmtId="0" fontId="4" fillId="0" borderId="0" xfId="1" applyFont="1"/>
    <xf numFmtId="164" fontId="4" fillId="0" borderId="0" xfId="1" applyNumberFormat="1" applyFont="1"/>
    <xf numFmtId="4" fontId="1" fillId="0" borderId="0" xfId="1" applyNumberFormat="1"/>
    <xf numFmtId="49" fontId="3" fillId="0" borderId="0" xfId="1" applyNumberFormat="1" applyFont="1" applyAlignment="1">
      <alignment horizontal="right" vertical="top"/>
    </xf>
    <xf numFmtId="0" fontId="9" fillId="0" borderId="0" xfId="1" applyFont="1" applyAlignment="1">
      <alignment horizontal="left" vertical="top"/>
    </xf>
    <xf numFmtId="4" fontId="1" fillId="0" borderId="2" xfId="1" applyNumberFormat="1" applyBorder="1"/>
    <xf numFmtId="0" fontId="1" fillId="0" borderId="1" xfId="1" applyBorder="1" applyAlignment="1">
      <alignment horizontal="right"/>
    </xf>
    <xf numFmtId="4" fontId="6" fillId="0" borderId="0" xfId="1" applyNumberFormat="1" applyFont="1"/>
    <xf numFmtId="49" fontId="4" fillId="0" borderId="0" xfId="1" applyNumberFormat="1" applyFont="1" applyAlignment="1">
      <alignment horizontal="right" vertical="top"/>
    </xf>
    <xf numFmtId="0" fontId="4" fillId="0" borderId="1" xfId="1" applyFont="1" applyBorder="1" applyAlignment="1">
      <alignment horizontal="right"/>
    </xf>
    <xf numFmtId="0" fontId="4" fillId="0" borderId="0" xfId="1" applyFont="1" applyAlignment="1">
      <alignment horizontal="center" vertical="top" wrapText="1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49" fontId="10" fillId="0" borderId="0" xfId="1" applyNumberFormat="1" applyFont="1" applyAlignment="1">
      <alignment horizontal="left" vertical="top"/>
    </xf>
    <xf numFmtId="49" fontId="11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vertical="top"/>
    </xf>
    <xf numFmtId="0" fontId="12" fillId="0" borderId="2" xfId="1" applyFont="1" applyBorder="1"/>
    <xf numFmtId="0" fontId="1" fillId="0" borderId="2" xfId="1" applyBorder="1"/>
    <xf numFmtId="164" fontId="1" fillId="0" borderId="2" xfId="1" applyNumberFormat="1" applyBorder="1"/>
    <xf numFmtId="4" fontId="6" fillId="0" borderId="1" xfId="1" applyNumberFormat="1" applyFont="1" applyBorder="1" applyAlignment="1">
      <alignment horizontal="center"/>
    </xf>
    <xf numFmtId="4" fontId="13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49" fontId="1" fillId="0" borderId="0" xfId="1" applyNumberFormat="1" applyAlignment="1">
      <alignment horizontal="center" wrapText="1"/>
    </xf>
    <xf numFmtId="165" fontId="6" fillId="0" borderId="1" xfId="1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3" fillId="0" borderId="0" xfId="1" applyFont="1"/>
    <xf numFmtId="0" fontId="1" fillId="0" borderId="3" xfId="1" applyBorder="1"/>
    <xf numFmtId="4" fontId="1" fillId="0" borderId="3" xfId="1" applyNumberFormat="1" applyBorder="1" applyAlignment="1">
      <alignment horizontal="center"/>
    </xf>
    <xf numFmtId="0" fontId="6" fillId="0" borderId="0" xfId="1" applyFont="1"/>
    <xf numFmtId="49" fontId="1" fillId="0" borderId="0" xfId="1" applyNumberFormat="1" applyAlignment="1">
      <alignment horizontal="left" wrapText="1"/>
    </xf>
    <xf numFmtId="0" fontId="2" fillId="0" borderId="0" xfId="1" applyFont="1" applyAlignment="1">
      <alignment horizontal="left" vertical="top" wrapText="1"/>
    </xf>
    <xf numFmtId="49" fontId="3" fillId="0" borderId="0" xfId="1" applyNumberFormat="1" applyFont="1" applyAlignment="1">
      <alignment horizontal="left" vertical="top" wrapText="1"/>
    </xf>
  </cellXfs>
  <cellStyles count="3">
    <cellStyle name="Navadno" xfId="0" builtinId="0"/>
    <cellStyle name="Navadno 2" xfId="1" xr:uid="{AE7DD598-C396-4F96-8F3C-D04ACAB4F7E7}"/>
    <cellStyle name="Valuta 2" xfId="2" xr:uid="{03E4304E-6653-4928-874B-C389A2B74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C3152-E56B-4EDA-A244-980935EF14DE}">
  <dimension ref="A2:G164"/>
  <sheetViews>
    <sheetView view="pageBreakPreview" zoomScaleNormal="100" zoomScaleSheetLayoutView="100" zoomScalePageLayoutView="70" workbookViewId="0">
      <selection activeCell="F1" sqref="F1:F1048576"/>
    </sheetView>
  </sheetViews>
  <sheetFormatPr defaultRowHeight="12.75" x14ac:dyDescent="0.2"/>
  <cols>
    <col min="1" max="1" width="5.85546875" style="1" customWidth="1"/>
    <col min="2" max="2" width="5.140625" style="22" customWidth="1"/>
    <col min="3" max="3" width="41.140625" style="3" customWidth="1"/>
    <col min="4" max="4" width="32" style="4" customWidth="1"/>
    <col min="5" max="5" width="19.28515625" style="5" customWidth="1"/>
    <col min="6" max="6" width="11.7109375" style="6" bestFit="1" customWidth="1"/>
    <col min="7" max="7" width="12.7109375" style="6" bestFit="1" customWidth="1"/>
    <col min="8" max="256" width="9.140625" style="8"/>
    <col min="257" max="257" width="5.85546875" style="8" customWidth="1"/>
    <col min="258" max="258" width="5.140625" style="8" customWidth="1"/>
    <col min="259" max="259" width="41.140625" style="8" customWidth="1"/>
    <col min="260" max="260" width="32" style="8" customWidth="1"/>
    <col min="261" max="261" width="19.28515625" style="8" customWidth="1"/>
    <col min="262" max="262" width="11.7109375" style="8" bestFit="1" customWidth="1"/>
    <col min="263" max="263" width="12.7109375" style="8" bestFit="1" customWidth="1"/>
    <col min="264" max="512" width="9.140625" style="8"/>
    <col min="513" max="513" width="5.85546875" style="8" customWidth="1"/>
    <col min="514" max="514" width="5.140625" style="8" customWidth="1"/>
    <col min="515" max="515" width="41.140625" style="8" customWidth="1"/>
    <col min="516" max="516" width="32" style="8" customWidth="1"/>
    <col min="517" max="517" width="19.28515625" style="8" customWidth="1"/>
    <col min="518" max="518" width="11.7109375" style="8" bestFit="1" customWidth="1"/>
    <col min="519" max="519" width="12.7109375" style="8" bestFit="1" customWidth="1"/>
    <col min="520" max="768" width="9.140625" style="8"/>
    <col min="769" max="769" width="5.85546875" style="8" customWidth="1"/>
    <col min="770" max="770" width="5.140625" style="8" customWidth="1"/>
    <col min="771" max="771" width="41.140625" style="8" customWidth="1"/>
    <col min="772" max="772" width="32" style="8" customWidth="1"/>
    <col min="773" max="773" width="19.28515625" style="8" customWidth="1"/>
    <col min="774" max="774" width="11.7109375" style="8" bestFit="1" customWidth="1"/>
    <col min="775" max="775" width="12.7109375" style="8" bestFit="1" customWidth="1"/>
    <col min="776" max="1024" width="9.140625" style="8"/>
    <col min="1025" max="1025" width="5.85546875" style="8" customWidth="1"/>
    <col min="1026" max="1026" width="5.140625" style="8" customWidth="1"/>
    <col min="1027" max="1027" width="41.140625" style="8" customWidth="1"/>
    <col min="1028" max="1028" width="32" style="8" customWidth="1"/>
    <col min="1029" max="1029" width="19.28515625" style="8" customWidth="1"/>
    <col min="1030" max="1030" width="11.7109375" style="8" bestFit="1" customWidth="1"/>
    <col min="1031" max="1031" width="12.7109375" style="8" bestFit="1" customWidth="1"/>
    <col min="1032" max="1280" width="9.140625" style="8"/>
    <col min="1281" max="1281" width="5.85546875" style="8" customWidth="1"/>
    <col min="1282" max="1282" width="5.140625" style="8" customWidth="1"/>
    <col min="1283" max="1283" width="41.140625" style="8" customWidth="1"/>
    <col min="1284" max="1284" width="32" style="8" customWidth="1"/>
    <col min="1285" max="1285" width="19.28515625" style="8" customWidth="1"/>
    <col min="1286" max="1286" width="11.7109375" style="8" bestFit="1" customWidth="1"/>
    <col min="1287" max="1287" width="12.7109375" style="8" bestFit="1" customWidth="1"/>
    <col min="1288" max="1536" width="9.140625" style="8"/>
    <col min="1537" max="1537" width="5.85546875" style="8" customWidth="1"/>
    <col min="1538" max="1538" width="5.140625" style="8" customWidth="1"/>
    <col min="1539" max="1539" width="41.140625" style="8" customWidth="1"/>
    <col min="1540" max="1540" width="32" style="8" customWidth="1"/>
    <col min="1541" max="1541" width="19.28515625" style="8" customWidth="1"/>
    <col min="1542" max="1542" width="11.7109375" style="8" bestFit="1" customWidth="1"/>
    <col min="1543" max="1543" width="12.7109375" style="8" bestFit="1" customWidth="1"/>
    <col min="1544" max="1792" width="9.140625" style="8"/>
    <col min="1793" max="1793" width="5.85546875" style="8" customWidth="1"/>
    <col min="1794" max="1794" width="5.140625" style="8" customWidth="1"/>
    <col min="1795" max="1795" width="41.140625" style="8" customWidth="1"/>
    <col min="1796" max="1796" width="32" style="8" customWidth="1"/>
    <col min="1797" max="1797" width="19.28515625" style="8" customWidth="1"/>
    <col min="1798" max="1798" width="11.7109375" style="8" bestFit="1" customWidth="1"/>
    <col min="1799" max="1799" width="12.7109375" style="8" bestFit="1" customWidth="1"/>
    <col min="1800" max="2048" width="9.140625" style="8"/>
    <col min="2049" max="2049" width="5.85546875" style="8" customWidth="1"/>
    <col min="2050" max="2050" width="5.140625" style="8" customWidth="1"/>
    <col min="2051" max="2051" width="41.140625" style="8" customWidth="1"/>
    <col min="2052" max="2052" width="32" style="8" customWidth="1"/>
    <col min="2053" max="2053" width="19.28515625" style="8" customWidth="1"/>
    <col min="2054" max="2054" width="11.7109375" style="8" bestFit="1" customWidth="1"/>
    <col min="2055" max="2055" width="12.7109375" style="8" bestFit="1" customWidth="1"/>
    <col min="2056" max="2304" width="9.140625" style="8"/>
    <col min="2305" max="2305" width="5.85546875" style="8" customWidth="1"/>
    <col min="2306" max="2306" width="5.140625" style="8" customWidth="1"/>
    <col min="2307" max="2307" width="41.140625" style="8" customWidth="1"/>
    <col min="2308" max="2308" width="32" style="8" customWidth="1"/>
    <col min="2309" max="2309" width="19.28515625" style="8" customWidth="1"/>
    <col min="2310" max="2310" width="11.7109375" style="8" bestFit="1" customWidth="1"/>
    <col min="2311" max="2311" width="12.7109375" style="8" bestFit="1" customWidth="1"/>
    <col min="2312" max="2560" width="9.140625" style="8"/>
    <col min="2561" max="2561" width="5.85546875" style="8" customWidth="1"/>
    <col min="2562" max="2562" width="5.140625" style="8" customWidth="1"/>
    <col min="2563" max="2563" width="41.140625" style="8" customWidth="1"/>
    <col min="2564" max="2564" width="32" style="8" customWidth="1"/>
    <col min="2565" max="2565" width="19.28515625" style="8" customWidth="1"/>
    <col min="2566" max="2566" width="11.7109375" style="8" bestFit="1" customWidth="1"/>
    <col min="2567" max="2567" width="12.7109375" style="8" bestFit="1" customWidth="1"/>
    <col min="2568" max="2816" width="9.140625" style="8"/>
    <col min="2817" max="2817" width="5.85546875" style="8" customWidth="1"/>
    <col min="2818" max="2818" width="5.140625" style="8" customWidth="1"/>
    <col min="2819" max="2819" width="41.140625" style="8" customWidth="1"/>
    <col min="2820" max="2820" width="32" style="8" customWidth="1"/>
    <col min="2821" max="2821" width="19.28515625" style="8" customWidth="1"/>
    <col min="2822" max="2822" width="11.7109375" style="8" bestFit="1" customWidth="1"/>
    <col min="2823" max="2823" width="12.7109375" style="8" bestFit="1" customWidth="1"/>
    <col min="2824" max="3072" width="9.140625" style="8"/>
    <col min="3073" max="3073" width="5.85546875" style="8" customWidth="1"/>
    <col min="3074" max="3074" width="5.140625" style="8" customWidth="1"/>
    <col min="3075" max="3075" width="41.140625" style="8" customWidth="1"/>
    <col min="3076" max="3076" width="32" style="8" customWidth="1"/>
    <col min="3077" max="3077" width="19.28515625" style="8" customWidth="1"/>
    <col min="3078" max="3078" width="11.7109375" style="8" bestFit="1" customWidth="1"/>
    <col min="3079" max="3079" width="12.7109375" style="8" bestFit="1" customWidth="1"/>
    <col min="3080" max="3328" width="9.140625" style="8"/>
    <col min="3329" max="3329" width="5.85546875" style="8" customWidth="1"/>
    <col min="3330" max="3330" width="5.140625" style="8" customWidth="1"/>
    <col min="3331" max="3331" width="41.140625" style="8" customWidth="1"/>
    <col min="3332" max="3332" width="32" style="8" customWidth="1"/>
    <col min="3333" max="3333" width="19.28515625" style="8" customWidth="1"/>
    <col min="3334" max="3334" width="11.7109375" style="8" bestFit="1" customWidth="1"/>
    <col min="3335" max="3335" width="12.7109375" style="8" bestFit="1" customWidth="1"/>
    <col min="3336" max="3584" width="9.140625" style="8"/>
    <col min="3585" max="3585" width="5.85546875" style="8" customWidth="1"/>
    <col min="3586" max="3586" width="5.140625" style="8" customWidth="1"/>
    <col min="3587" max="3587" width="41.140625" style="8" customWidth="1"/>
    <col min="3588" max="3588" width="32" style="8" customWidth="1"/>
    <col min="3589" max="3589" width="19.28515625" style="8" customWidth="1"/>
    <col min="3590" max="3590" width="11.7109375" style="8" bestFit="1" customWidth="1"/>
    <col min="3591" max="3591" width="12.7109375" style="8" bestFit="1" customWidth="1"/>
    <col min="3592" max="3840" width="9.140625" style="8"/>
    <col min="3841" max="3841" width="5.85546875" style="8" customWidth="1"/>
    <col min="3842" max="3842" width="5.140625" style="8" customWidth="1"/>
    <col min="3843" max="3843" width="41.140625" style="8" customWidth="1"/>
    <col min="3844" max="3844" width="32" style="8" customWidth="1"/>
    <col min="3845" max="3845" width="19.28515625" style="8" customWidth="1"/>
    <col min="3846" max="3846" width="11.7109375" style="8" bestFit="1" customWidth="1"/>
    <col min="3847" max="3847" width="12.7109375" style="8" bestFit="1" customWidth="1"/>
    <col min="3848" max="4096" width="9.140625" style="8"/>
    <col min="4097" max="4097" width="5.85546875" style="8" customWidth="1"/>
    <col min="4098" max="4098" width="5.140625" style="8" customWidth="1"/>
    <col min="4099" max="4099" width="41.140625" style="8" customWidth="1"/>
    <col min="4100" max="4100" width="32" style="8" customWidth="1"/>
    <col min="4101" max="4101" width="19.28515625" style="8" customWidth="1"/>
    <col min="4102" max="4102" width="11.7109375" style="8" bestFit="1" customWidth="1"/>
    <col min="4103" max="4103" width="12.7109375" style="8" bestFit="1" customWidth="1"/>
    <col min="4104" max="4352" width="9.140625" style="8"/>
    <col min="4353" max="4353" width="5.85546875" style="8" customWidth="1"/>
    <col min="4354" max="4354" width="5.140625" style="8" customWidth="1"/>
    <col min="4355" max="4355" width="41.140625" style="8" customWidth="1"/>
    <col min="4356" max="4356" width="32" style="8" customWidth="1"/>
    <col min="4357" max="4357" width="19.28515625" style="8" customWidth="1"/>
    <col min="4358" max="4358" width="11.7109375" style="8" bestFit="1" customWidth="1"/>
    <col min="4359" max="4359" width="12.7109375" style="8" bestFit="1" customWidth="1"/>
    <col min="4360" max="4608" width="9.140625" style="8"/>
    <col min="4609" max="4609" width="5.85546875" style="8" customWidth="1"/>
    <col min="4610" max="4610" width="5.140625" style="8" customWidth="1"/>
    <col min="4611" max="4611" width="41.140625" style="8" customWidth="1"/>
    <col min="4612" max="4612" width="32" style="8" customWidth="1"/>
    <col min="4613" max="4613" width="19.28515625" style="8" customWidth="1"/>
    <col min="4614" max="4614" width="11.7109375" style="8" bestFit="1" customWidth="1"/>
    <col min="4615" max="4615" width="12.7109375" style="8" bestFit="1" customWidth="1"/>
    <col min="4616" max="4864" width="9.140625" style="8"/>
    <col min="4865" max="4865" width="5.85546875" style="8" customWidth="1"/>
    <col min="4866" max="4866" width="5.140625" style="8" customWidth="1"/>
    <col min="4867" max="4867" width="41.140625" style="8" customWidth="1"/>
    <col min="4868" max="4868" width="32" style="8" customWidth="1"/>
    <col min="4869" max="4869" width="19.28515625" style="8" customWidth="1"/>
    <col min="4870" max="4870" width="11.7109375" style="8" bestFit="1" customWidth="1"/>
    <col min="4871" max="4871" width="12.7109375" style="8" bestFit="1" customWidth="1"/>
    <col min="4872" max="5120" width="9.140625" style="8"/>
    <col min="5121" max="5121" width="5.85546875" style="8" customWidth="1"/>
    <col min="5122" max="5122" width="5.140625" style="8" customWidth="1"/>
    <col min="5123" max="5123" width="41.140625" style="8" customWidth="1"/>
    <col min="5124" max="5124" width="32" style="8" customWidth="1"/>
    <col min="5125" max="5125" width="19.28515625" style="8" customWidth="1"/>
    <col min="5126" max="5126" width="11.7109375" style="8" bestFit="1" customWidth="1"/>
    <col min="5127" max="5127" width="12.7109375" style="8" bestFit="1" customWidth="1"/>
    <col min="5128" max="5376" width="9.140625" style="8"/>
    <col min="5377" max="5377" width="5.85546875" style="8" customWidth="1"/>
    <col min="5378" max="5378" width="5.140625" style="8" customWidth="1"/>
    <col min="5379" max="5379" width="41.140625" style="8" customWidth="1"/>
    <col min="5380" max="5380" width="32" style="8" customWidth="1"/>
    <col min="5381" max="5381" width="19.28515625" style="8" customWidth="1"/>
    <col min="5382" max="5382" width="11.7109375" style="8" bestFit="1" customWidth="1"/>
    <col min="5383" max="5383" width="12.7109375" style="8" bestFit="1" customWidth="1"/>
    <col min="5384" max="5632" width="9.140625" style="8"/>
    <col min="5633" max="5633" width="5.85546875" style="8" customWidth="1"/>
    <col min="5634" max="5634" width="5.140625" style="8" customWidth="1"/>
    <col min="5635" max="5635" width="41.140625" style="8" customWidth="1"/>
    <col min="5636" max="5636" width="32" style="8" customWidth="1"/>
    <col min="5637" max="5637" width="19.28515625" style="8" customWidth="1"/>
    <col min="5638" max="5638" width="11.7109375" style="8" bestFit="1" customWidth="1"/>
    <col min="5639" max="5639" width="12.7109375" style="8" bestFit="1" customWidth="1"/>
    <col min="5640" max="5888" width="9.140625" style="8"/>
    <col min="5889" max="5889" width="5.85546875" style="8" customWidth="1"/>
    <col min="5890" max="5890" width="5.140625" style="8" customWidth="1"/>
    <col min="5891" max="5891" width="41.140625" style="8" customWidth="1"/>
    <col min="5892" max="5892" width="32" style="8" customWidth="1"/>
    <col min="5893" max="5893" width="19.28515625" style="8" customWidth="1"/>
    <col min="5894" max="5894" width="11.7109375" style="8" bestFit="1" customWidth="1"/>
    <col min="5895" max="5895" width="12.7109375" style="8" bestFit="1" customWidth="1"/>
    <col min="5896" max="6144" width="9.140625" style="8"/>
    <col min="6145" max="6145" width="5.85546875" style="8" customWidth="1"/>
    <col min="6146" max="6146" width="5.140625" style="8" customWidth="1"/>
    <col min="6147" max="6147" width="41.140625" style="8" customWidth="1"/>
    <col min="6148" max="6148" width="32" style="8" customWidth="1"/>
    <col min="6149" max="6149" width="19.28515625" style="8" customWidth="1"/>
    <col min="6150" max="6150" width="11.7109375" style="8" bestFit="1" customWidth="1"/>
    <col min="6151" max="6151" width="12.7109375" style="8" bestFit="1" customWidth="1"/>
    <col min="6152" max="6400" width="9.140625" style="8"/>
    <col min="6401" max="6401" width="5.85546875" style="8" customWidth="1"/>
    <col min="6402" max="6402" width="5.140625" style="8" customWidth="1"/>
    <col min="6403" max="6403" width="41.140625" style="8" customWidth="1"/>
    <col min="6404" max="6404" width="32" style="8" customWidth="1"/>
    <col min="6405" max="6405" width="19.28515625" style="8" customWidth="1"/>
    <col min="6406" max="6406" width="11.7109375" style="8" bestFit="1" customWidth="1"/>
    <col min="6407" max="6407" width="12.7109375" style="8" bestFit="1" customWidth="1"/>
    <col min="6408" max="6656" width="9.140625" style="8"/>
    <col min="6657" max="6657" width="5.85546875" style="8" customWidth="1"/>
    <col min="6658" max="6658" width="5.140625" style="8" customWidth="1"/>
    <col min="6659" max="6659" width="41.140625" style="8" customWidth="1"/>
    <col min="6660" max="6660" width="32" style="8" customWidth="1"/>
    <col min="6661" max="6661" width="19.28515625" style="8" customWidth="1"/>
    <col min="6662" max="6662" width="11.7109375" style="8" bestFit="1" customWidth="1"/>
    <col min="6663" max="6663" width="12.7109375" style="8" bestFit="1" customWidth="1"/>
    <col min="6664" max="6912" width="9.140625" style="8"/>
    <col min="6913" max="6913" width="5.85546875" style="8" customWidth="1"/>
    <col min="6914" max="6914" width="5.140625" style="8" customWidth="1"/>
    <col min="6915" max="6915" width="41.140625" style="8" customWidth="1"/>
    <col min="6916" max="6916" width="32" style="8" customWidth="1"/>
    <col min="6917" max="6917" width="19.28515625" style="8" customWidth="1"/>
    <col min="6918" max="6918" width="11.7109375" style="8" bestFit="1" customWidth="1"/>
    <col min="6919" max="6919" width="12.7109375" style="8" bestFit="1" customWidth="1"/>
    <col min="6920" max="7168" width="9.140625" style="8"/>
    <col min="7169" max="7169" width="5.85546875" style="8" customWidth="1"/>
    <col min="7170" max="7170" width="5.140625" style="8" customWidth="1"/>
    <col min="7171" max="7171" width="41.140625" style="8" customWidth="1"/>
    <col min="7172" max="7172" width="32" style="8" customWidth="1"/>
    <col min="7173" max="7173" width="19.28515625" style="8" customWidth="1"/>
    <col min="7174" max="7174" width="11.7109375" style="8" bestFit="1" customWidth="1"/>
    <col min="7175" max="7175" width="12.7109375" style="8" bestFit="1" customWidth="1"/>
    <col min="7176" max="7424" width="9.140625" style="8"/>
    <col min="7425" max="7425" width="5.85546875" style="8" customWidth="1"/>
    <col min="7426" max="7426" width="5.140625" style="8" customWidth="1"/>
    <col min="7427" max="7427" width="41.140625" style="8" customWidth="1"/>
    <col min="7428" max="7428" width="32" style="8" customWidth="1"/>
    <col min="7429" max="7429" width="19.28515625" style="8" customWidth="1"/>
    <col min="7430" max="7430" width="11.7109375" style="8" bestFit="1" customWidth="1"/>
    <col min="7431" max="7431" width="12.7109375" style="8" bestFit="1" customWidth="1"/>
    <col min="7432" max="7680" width="9.140625" style="8"/>
    <col min="7681" max="7681" width="5.85546875" style="8" customWidth="1"/>
    <col min="7682" max="7682" width="5.140625" style="8" customWidth="1"/>
    <col min="7683" max="7683" width="41.140625" style="8" customWidth="1"/>
    <col min="7684" max="7684" width="32" style="8" customWidth="1"/>
    <col min="7685" max="7685" width="19.28515625" style="8" customWidth="1"/>
    <col min="7686" max="7686" width="11.7109375" style="8" bestFit="1" customWidth="1"/>
    <col min="7687" max="7687" width="12.7109375" style="8" bestFit="1" customWidth="1"/>
    <col min="7688" max="7936" width="9.140625" style="8"/>
    <col min="7937" max="7937" width="5.85546875" style="8" customWidth="1"/>
    <col min="7938" max="7938" width="5.140625" style="8" customWidth="1"/>
    <col min="7939" max="7939" width="41.140625" style="8" customWidth="1"/>
    <col min="7940" max="7940" width="32" style="8" customWidth="1"/>
    <col min="7941" max="7941" width="19.28515625" style="8" customWidth="1"/>
    <col min="7942" max="7942" width="11.7109375" style="8" bestFit="1" customWidth="1"/>
    <col min="7943" max="7943" width="12.7109375" style="8" bestFit="1" customWidth="1"/>
    <col min="7944" max="8192" width="9.140625" style="8"/>
    <col min="8193" max="8193" width="5.85546875" style="8" customWidth="1"/>
    <col min="8194" max="8194" width="5.140625" style="8" customWidth="1"/>
    <col min="8195" max="8195" width="41.140625" style="8" customWidth="1"/>
    <col min="8196" max="8196" width="32" style="8" customWidth="1"/>
    <col min="8197" max="8197" width="19.28515625" style="8" customWidth="1"/>
    <col min="8198" max="8198" width="11.7109375" style="8" bestFit="1" customWidth="1"/>
    <col min="8199" max="8199" width="12.7109375" style="8" bestFit="1" customWidth="1"/>
    <col min="8200" max="8448" width="9.140625" style="8"/>
    <col min="8449" max="8449" width="5.85546875" style="8" customWidth="1"/>
    <col min="8450" max="8450" width="5.140625" style="8" customWidth="1"/>
    <col min="8451" max="8451" width="41.140625" style="8" customWidth="1"/>
    <col min="8452" max="8452" width="32" style="8" customWidth="1"/>
    <col min="8453" max="8453" width="19.28515625" style="8" customWidth="1"/>
    <col min="8454" max="8454" width="11.7109375" style="8" bestFit="1" customWidth="1"/>
    <col min="8455" max="8455" width="12.7109375" style="8" bestFit="1" customWidth="1"/>
    <col min="8456" max="8704" width="9.140625" style="8"/>
    <col min="8705" max="8705" width="5.85546875" style="8" customWidth="1"/>
    <col min="8706" max="8706" width="5.140625" style="8" customWidth="1"/>
    <col min="8707" max="8707" width="41.140625" style="8" customWidth="1"/>
    <col min="8708" max="8708" width="32" style="8" customWidth="1"/>
    <col min="8709" max="8709" width="19.28515625" style="8" customWidth="1"/>
    <col min="8710" max="8710" width="11.7109375" style="8" bestFit="1" customWidth="1"/>
    <col min="8711" max="8711" width="12.7109375" style="8" bestFit="1" customWidth="1"/>
    <col min="8712" max="8960" width="9.140625" style="8"/>
    <col min="8961" max="8961" width="5.85546875" style="8" customWidth="1"/>
    <col min="8962" max="8962" width="5.140625" style="8" customWidth="1"/>
    <col min="8963" max="8963" width="41.140625" style="8" customWidth="1"/>
    <col min="8964" max="8964" width="32" style="8" customWidth="1"/>
    <col min="8965" max="8965" width="19.28515625" style="8" customWidth="1"/>
    <col min="8966" max="8966" width="11.7109375" style="8" bestFit="1" customWidth="1"/>
    <col min="8967" max="8967" width="12.7109375" style="8" bestFit="1" customWidth="1"/>
    <col min="8968" max="9216" width="9.140625" style="8"/>
    <col min="9217" max="9217" width="5.85546875" style="8" customWidth="1"/>
    <col min="9218" max="9218" width="5.140625" style="8" customWidth="1"/>
    <col min="9219" max="9219" width="41.140625" style="8" customWidth="1"/>
    <col min="9220" max="9220" width="32" style="8" customWidth="1"/>
    <col min="9221" max="9221" width="19.28515625" style="8" customWidth="1"/>
    <col min="9222" max="9222" width="11.7109375" style="8" bestFit="1" customWidth="1"/>
    <col min="9223" max="9223" width="12.7109375" style="8" bestFit="1" customWidth="1"/>
    <col min="9224" max="9472" width="9.140625" style="8"/>
    <col min="9473" max="9473" width="5.85546875" style="8" customWidth="1"/>
    <col min="9474" max="9474" width="5.140625" style="8" customWidth="1"/>
    <col min="9475" max="9475" width="41.140625" style="8" customWidth="1"/>
    <col min="9476" max="9476" width="32" style="8" customWidth="1"/>
    <col min="9477" max="9477" width="19.28515625" style="8" customWidth="1"/>
    <col min="9478" max="9478" width="11.7109375" style="8" bestFit="1" customWidth="1"/>
    <col min="9479" max="9479" width="12.7109375" style="8" bestFit="1" customWidth="1"/>
    <col min="9480" max="9728" width="9.140625" style="8"/>
    <col min="9729" max="9729" width="5.85546875" style="8" customWidth="1"/>
    <col min="9730" max="9730" width="5.140625" style="8" customWidth="1"/>
    <col min="9731" max="9731" width="41.140625" style="8" customWidth="1"/>
    <col min="9732" max="9732" width="32" style="8" customWidth="1"/>
    <col min="9733" max="9733" width="19.28515625" style="8" customWidth="1"/>
    <col min="9734" max="9734" width="11.7109375" style="8" bestFit="1" customWidth="1"/>
    <col min="9735" max="9735" width="12.7109375" style="8" bestFit="1" customWidth="1"/>
    <col min="9736" max="9984" width="9.140625" style="8"/>
    <col min="9985" max="9985" width="5.85546875" style="8" customWidth="1"/>
    <col min="9986" max="9986" width="5.140625" style="8" customWidth="1"/>
    <col min="9987" max="9987" width="41.140625" style="8" customWidth="1"/>
    <col min="9988" max="9988" width="32" style="8" customWidth="1"/>
    <col min="9989" max="9989" width="19.28515625" style="8" customWidth="1"/>
    <col min="9990" max="9990" width="11.7109375" style="8" bestFit="1" customWidth="1"/>
    <col min="9991" max="9991" width="12.7109375" style="8" bestFit="1" customWidth="1"/>
    <col min="9992" max="10240" width="9.140625" style="8"/>
    <col min="10241" max="10241" width="5.85546875" style="8" customWidth="1"/>
    <col min="10242" max="10242" width="5.140625" style="8" customWidth="1"/>
    <col min="10243" max="10243" width="41.140625" style="8" customWidth="1"/>
    <col min="10244" max="10244" width="32" style="8" customWidth="1"/>
    <col min="10245" max="10245" width="19.28515625" style="8" customWidth="1"/>
    <col min="10246" max="10246" width="11.7109375" style="8" bestFit="1" customWidth="1"/>
    <col min="10247" max="10247" width="12.7109375" style="8" bestFit="1" customWidth="1"/>
    <col min="10248" max="10496" width="9.140625" style="8"/>
    <col min="10497" max="10497" width="5.85546875" style="8" customWidth="1"/>
    <col min="10498" max="10498" width="5.140625" style="8" customWidth="1"/>
    <col min="10499" max="10499" width="41.140625" style="8" customWidth="1"/>
    <col min="10500" max="10500" width="32" style="8" customWidth="1"/>
    <col min="10501" max="10501" width="19.28515625" style="8" customWidth="1"/>
    <col min="10502" max="10502" width="11.7109375" style="8" bestFit="1" customWidth="1"/>
    <col min="10503" max="10503" width="12.7109375" style="8" bestFit="1" customWidth="1"/>
    <col min="10504" max="10752" width="9.140625" style="8"/>
    <col min="10753" max="10753" width="5.85546875" style="8" customWidth="1"/>
    <col min="10754" max="10754" width="5.140625" style="8" customWidth="1"/>
    <col min="10755" max="10755" width="41.140625" style="8" customWidth="1"/>
    <col min="10756" max="10756" width="32" style="8" customWidth="1"/>
    <col min="10757" max="10757" width="19.28515625" style="8" customWidth="1"/>
    <col min="10758" max="10758" width="11.7109375" style="8" bestFit="1" customWidth="1"/>
    <col min="10759" max="10759" width="12.7109375" style="8" bestFit="1" customWidth="1"/>
    <col min="10760" max="11008" width="9.140625" style="8"/>
    <col min="11009" max="11009" width="5.85546875" style="8" customWidth="1"/>
    <col min="11010" max="11010" width="5.140625" style="8" customWidth="1"/>
    <col min="11011" max="11011" width="41.140625" style="8" customWidth="1"/>
    <col min="11012" max="11012" width="32" style="8" customWidth="1"/>
    <col min="11013" max="11013" width="19.28515625" style="8" customWidth="1"/>
    <col min="11014" max="11014" width="11.7109375" style="8" bestFit="1" customWidth="1"/>
    <col min="11015" max="11015" width="12.7109375" style="8" bestFit="1" customWidth="1"/>
    <col min="11016" max="11264" width="9.140625" style="8"/>
    <col min="11265" max="11265" width="5.85546875" style="8" customWidth="1"/>
    <col min="11266" max="11266" width="5.140625" style="8" customWidth="1"/>
    <col min="11267" max="11267" width="41.140625" style="8" customWidth="1"/>
    <col min="11268" max="11268" width="32" style="8" customWidth="1"/>
    <col min="11269" max="11269" width="19.28515625" style="8" customWidth="1"/>
    <col min="11270" max="11270" width="11.7109375" style="8" bestFit="1" customWidth="1"/>
    <col min="11271" max="11271" width="12.7109375" style="8" bestFit="1" customWidth="1"/>
    <col min="11272" max="11520" width="9.140625" style="8"/>
    <col min="11521" max="11521" width="5.85546875" style="8" customWidth="1"/>
    <col min="11522" max="11522" width="5.140625" style="8" customWidth="1"/>
    <col min="11523" max="11523" width="41.140625" style="8" customWidth="1"/>
    <col min="11524" max="11524" width="32" style="8" customWidth="1"/>
    <col min="11525" max="11525" width="19.28515625" style="8" customWidth="1"/>
    <col min="11526" max="11526" width="11.7109375" style="8" bestFit="1" customWidth="1"/>
    <col min="11527" max="11527" width="12.7109375" style="8" bestFit="1" customWidth="1"/>
    <col min="11528" max="11776" width="9.140625" style="8"/>
    <col min="11777" max="11777" width="5.85546875" style="8" customWidth="1"/>
    <col min="11778" max="11778" width="5.140625" style="8" customWidth="1"/>
    <col min="11779" max="11779" width="41.140625" style="8" customWidth="1"/>
    <col min="11780" max="11780" width="32" style="8" customWidth="1"/>
    <col min="11781" max="11781" width="19.28515625" style="8" customWidth="1"/>
    <col min="11782" max="11782" width="11.7109375" style="8" bestFit="1" customWidth="1"/>
    <col min="11783" max="11783" width="12.7109375" style="8" bestFit="1" customWidth="1"/>
    <col min="11784" max="12032" width="9.140625" style="8"/>
    <col min="12033" max="12033" width="5.85546875" style="8" customWidth="1"/>
    <col min="12034" max="12034" width="5.140625" style="8" customWidth="1"/>
    <col min="12035" max="12035" width="41.140625" style="8" customWidth="1"/>
    <col min="12036" max="12036" width="32" style="8" customWidth="1"/>
    <col min="12037" max="12037" width="19.28515625" style="8" customWidth="1"/>
    <col min="12038" max="12038" width="11.7109375" style="8" bestFit="1" customWidth="1"/>
    <col min="12039" max="12039" width="12.7109375" style="8" bestFit="1" customWidth="1"/>
    <col min="12040" max="12288" width="9.140625" style="8"/>
    <col min="12289" max="12289" width="5.85546875" style="8" customWidth="1"/>
    <col min="12290" max="12290" width="5.140625" style="8" customWidth="1"/>
    <col min="12291" max="12291" width="41.140625" style="8" customWidth="1"/>
    <col min="12292" max="12292" width="32" style="8" customWidth="1"/>
    <col min="12293" max="12293" width="19.28515625" style="8" customWidth="1"/>
    <col min="12294" max="12294" width="11.7109375" style="8" bestFit="1" customWidth="1"/>
    <col min="12295" max="12295" width="12.7109375" style="8" bestFit="1" customWidth="1"/>
    <col min="12296" max="12544" width="9.140625" style="8"/>
    <col min="12545" max="12545" width="5.85546875" style="8" customWidth="1"/>
    <col min="12546" max="12546" width="5.140625" style="8" customWidth="1"/>
    <col min="12547" max="12547" width="41.140625" style="8" customWidth="1"/>
    <col min="12548" max="12548" width="32" style="8" customWidth="1"/>
    <col min="12549" max="12549" width="19.28515625" style="8" customWidth="1"/>
    <col min="12550" max="12550" width="11.7109375" style="8" bestFit="1" customWidth="1"/>
    <col min="12551" max="12551" width="12.7109375" style="8" bestFit="1" customWidth="1"/>
    <col min="12552" max="12800" width="9.140625" style="8"/>
    <col min="12801" max="12801" width="5.85546875" style="8" customWidth="1"/>
    <col min="12802" max="12802" width="5.140625" style="8" customWidth="1"/>
    <col min="12803" max="12803" width="41.140625" style="8" customWidth="1"/>
    <col min="12804" max="12804" width="32" style="8" customWidth="1"/>
    <col min="12805" max="12805" width="19.28515625" style="8" customWidth="1"/>
    <col min="12806" max="12806" width="11.7109375" style="8" bestFit="1" customWidth="1"/>
    <col min="12807" max="12807" width="12.7109375" style="8" bestFit="1" customWidth="1"/>
    <col min="12808" max="13056" width="9.140625" style="8"/>
    <col min="13057" max="13057" width="5.85546875" style="8" customWidth="1"/>
    <col min="13058" max="13058" width="5.140625" style="8" customWidth="1"/>
    <col min="13059" max="13059" width="41.140625" style="8" customWidth="1"/>
    <col min="13060" max="13060" width="32" style="8" customWidth="1"/>
    <col min="13061" max="13061" width="19.28515625" style="8" customWidth="1"/>
    <col min="13062" max="13062" width="11.7109375" style="8" bestFit="1" customWidth="1"/>
    <col min="13063" max="13063" width="12.7109375" style="8" bestFit="1" customWidth="1"/>
    <col min="13064" max="13312" width="9.140625" style="8"/>
    <col min="13313" max="13313" width="5.85546875" style="8" customWidth="1"/>
    <col min="13314" max="13314" width="5.140625" style="8" customWidth="1"/>
    <col min="13315" max="13315" width="41.140625" style="8" customWidth="1"/>
    <col min="13316" max="13316" width="32" style="8" customWidth="1"/>
    <col min="13317" max="13317" width="19.28515625" style="8" customWidth="1"/>
    <col min="13318" max="13318" width="11.7109375" style="8" bestFit="1" customWidth="1"/>
    <col min="13319" max="13319" width="12.7109375" style="8" bestFit="1" customWidth="1"/>
    <col min="13320" max="13568" width="9.140625" style="8"/>
    <col min="13569" max="13569" width="5.85546875" style="8" customWidth="1"/>
    <col min="13570" max="13570" width="5.140625" style="8" customWidth="1"/>
    <col min="13571" max="13571" width="41.140625" style="8" customWidth="1"/>
    <col min="13572" max="13572" width="32" style="8" customWidth="1"/>
    <col min="13573" max="13573" width="19.28515625" style="8" customWidth="1"/>
    <col min="13574" max="13574" width="11.7109375" style="8" bestFit="1" customWidth="1"/>
    <col min="13575" max="13575" width="12.7109375" style="8" bestFit="1" customWidth="1"/>
    <col min="13576" max="13824" width="9.140625" style="8"/>
    <col min="13825" max="13825" width="5.85546875" style="8" customWidth="1"/>
    <col min="13826" max="13826" width="5.140625" style="8" customWidth="1"/>
    <col min="13827" max="13827" width="41.140625" style="8" customWidth="1"/>
    <col min="13828" max="13828" width="32" style="8" customWidth="1"/>
    <col min="13829" max="13829" width="19.28515625" style="8" customWidth="1"/>
    <col min="13830" max="13830" width="11.7109375" style="8" bestFit="1" customWidth="1"/>
    <col min="13831" max="13831" width="12.7109375" style="8" bestFit="1" customWidth="1"/>
    <col min="13832" max="14080" width="9.140625" style="8"/>
    <col min="14081" max="14081" width="5.85546875" style="8" customWidth="1"/>
    <col min="14082" max="14082" width="5.140625" style="8" customWidth="1"/>
    <col min="14083" max="14083" width="41.140625" style="8" customWidth="1"/>
    <col min="14084" max="14084" width="32" style="8" customWidth="1"/>
    <col min="14085" max="14085" width="19.28515625" style="8" customWidth="1"/>
    <col min="14086" max="14086" width="11.7109375" style="8" bestFit="1" customWidth="1"/>
    <col min="14087" max="14087" width="12.7109375" style="8" bestFit="1" customWidth="1"/>
    <col min="14088" max="14336" width="9.140625" style="8"/>
    <col min="14337" max="14337" width="5.85546875" style="8" customWidth="1"/>
    <col min="14338" max="14338" width="5.140625" style="8" customWidth="1"/>
    <col min="14339" max="14339" width="41.140625" style="8" customWidth="1"/>
    <col min="14340" max="14340" width="32" style="8" customWidth="1"/>
    <col min="14341" max="14341" width="19.28515625" style="8" customWidth="1"/>
    <col min="14342" max="14342" width="11.7109375" style="8" bestFit="1" customWidth="1"/>
    <col min="14343" max="14343" width="12.7109375" style="8" bestFit="1" customWidth="1"/>
    <col min="14344" max="14592" width="9.140625" style="8"/>
    <col min="14593" max="14593" width="5.85546875" style="8" customWidth="1"/>
    <col min="14594" max="14594" width="5.140625" style="8" customWidth="1"/>
    <col min="14595" max="14595" width="41.140625" style="8" customWidth="1"/>
    <col min="14596" max="14596" width="32" style="8" customWidth="1"/>
    <col min="14597" max="14597" width="19.28515625" style="8" customWidth="1"/>
    <col min="14598" max="14598" width="11.7109375" style="8" bestFit="1" customWidth="1"/>
    <col min="14599" max="14599" width="12.7109375" style="8" bestFit="1" customWidth="1"/>
    <col min="14600" max="14848" width="9.140625" style="8"/>
    <col min="14849" max="14849" width="5.85546875" style="8" customWidth="1"/>
    <col min="14850" max="14850" width="5.140625" style="8" customWidth="1"/>
    <col min="14851" max="14851" width="41.140625" style="8" customWidth="1"/>
    <col min="14852" max="14852" width="32" style="8" customWidth="1"/>
    <col min="14853" max="14853" width="19.28515625" style="8" customWidth="1"/>
    <col min="14854" max="14854" width="11.7109375" style="8" bestFit="1" customWidth="1"/>
    <col min="14855" max="14855" width="12.7109375" style="8" bestFit="1" customWidth="1"/>
    <col min="14856" max="15104" width="9.140625" style="8"/>
    <col min="15105" max="15105" width="5.85546875" style="8" customWidth="1"/>
    <col min="15106" max="15106" width="5.140625" style="8" customWidth="1"/>
    <col min="15107" max="15107" width="41.140625" style="8" customWidth="1"/>
    <col min="15108" max="15108" width="32" style="8" customWidth="1"/>
    <col min="15109" max="15109" width="19.28515625" style="8" customWidth="1"/>
    <col min="15110" max="15110" width="11.7109375" style="8" bestFit="1" customWidth="1"/>
    <col min="15111" max="15111" width="12.7109375" style="8" bestFit="1" customWidth="1"/>
    <col min="15112" max="15360" width="9.140625" style="8"/>
    <col min="15361" max="15361" width="5.85546875" style="8" customWidth="1"/>
    <col min="15362" max="15362" width="5.140625" style="8" customWidth="1"/>
    <col min="15363" max="15363" width="41.140625" style="8" customWidth="1"/>
    <col min="15364" max="15364" width="32" style="8" customWidth="1"/>
    <col min="15365" max="15365" width="19.28515625" style="8" customWidth="1"/>
    <col min="15366" max="15366" width="11.7109375" style="8" bestFit="1" customWidth="1"/>
    <col min="15367" max="15367" width="12.7109375" style="8" bestFit="1" customWidth="1"/>
    <col min="15368" max="15616" width="9.140625" style="8"/>
    <col min="15617" max="15617" width="5.85546875" style="8" customWidth="1"/>
    <col min="15618" max="15618" width="5.140625" style="8" customWidth="1"/>
    <col min="15619" max="15619" width="41.140625" style="8" customWidth="1"/>
    <col min="15620" max="15620" width="32" style="8" customWidth="1"/>
    <col min="15621" max="15621" width="19.28515625" style="8" customWidth="1"/>
    <col min="15622" max="15622" width="11.7109375" style="8" bestFit="1" customWidth="1"/>
    <col min="15623" max="15623" width="12.7109375" style="8" bestFit="1" customWidth="1"/>
    <col min="15624" max="15872" width="9.140625" style="8"/>
    <col min="15873" max="15873" width="5.85546875" style="8" customWidth="1"/>
    <col min="15874" max="15874" width="5.140625" style="8" customWidth="1"/>
    <col min="15875" max="15875" width="41.140625" style="8" customWidth="1"/>
    <col min="15876" max="15876" width="32" style="8" customWidth="1"/>
    <col min="15877" max="15877" width="19.28515625" style="8" customWidth="1"/>
    <col min="15878" max="15878" width="11.7109375" style="8" bestFit="1" customWidth="1"/>
    <col min="15879" max="15879" width="12.7109375" style="8" bestFit="1" customWidth="1"/>
    <col min="15880" max="16128" width="9.140625" style="8"/>
    <col min="16129" max="16129" width="5.85546875" style="8" customWidth="1"/>
    <col min="16130" max="16130" width="5.140625" style="8" customWidth="1"/>
    <col min="16131" max="16131" width="41.140625" style="8" customWidth="1"/>
    <col min="16132" max="16132" width="32" style="8" customWidth="1"/>
    <col min="16133" max="16133" width="19.28515625" style="8" customWidth="1"/>
    <col min="16134" max="16134" width="11.7109375" style="8" bestFit="1" customWidth="1"/>
    <col min="16135" max="16135" width="12.7109375" style="8" bestFit="1" customWidth="1"/>
    <col min="16136" max="16384" width="9.140625" style="8"/>
  </cols>
  <sheetData>
    <row r="2" spans="1:7" ht="15.75" x14ac:dyDescent="0.2">
      <c r="B2" s="14" t="s">
        <v>120</v>
      </c>
    </row>
    <row r="3" spans="1:7" ht="15.75" x14ac:dyDescent="0.2">
      <c r="B3" s="14" t="s">
        <v>206</v>
      </c>
    </row>
    <row r="4" spans="1:7" ht="15.75" x14ac:dyDescent="0.2">
      <c r="B4" s="14" t="s">
        <v>207</v>
      </c>
    </row>
    <row r="5" spans="1:7" ht="15.75" x14ac:dyDescent="0.2">
      <c r="B5" s="55"/>
    </row>
    <row r="6" spans="1:7" ht="15.75" customHeight="1" x14ac:dyDescent="0.2">
      <c r="C6" s="56" t="s">
        <v>123</v>
      </c>
    </row>
    <row r="7" spans="1:7" ht="15.75" customHeight="1" x14ac:dyDescent="0.2">
      <c r="C7" s="56"/>
    </row>
    <row r="8" spans="1:7" ht="17.25" customHeight="1" x14ac:dyDescent="0.25">
      <c r="A8" s="13" t="s">
        <v>3</v>
      </c>
      <c r="B8" s="14" t="s">
        <v>4</v>
      </c>
    </row>
    <row r="9" spans="1:7" ht="19.5" customHeight="1" x14ac:dyDescent="0.2"/>
    <row r="10" spans="1:7" ht="25.5" x14ac:dyDescent="0.2">
      <c r="B10" s="22" t="s">
        <v>5</v>
      </c>
      <c r="C10" s="3" t="s">
        <v>124</v>
      </c>
    </row>
    <row r="11" spans="1:7" x14ac:dyDescent="0.2">
      <c r="D11" s="4" t="s">
        <v>7</v>
      </c>
      <c r="E11" s="5">
        <v>100</v>
      </c>
      <c r="G11" s="6">
        <f>E11*F11</f>
        <v>0</v>
      </c>
    </row>
    <row r="13" spans="1:7" ht="25.5" x14ac:dyDescent="0.2">
      <c r="B13" s="22" t="s">
        <v>8</v>
      </c>
      <c r="C13" s="3" t="s">
        <v>125</v>
      </c>
    </row>
    <row r="14" spans="1:7" x14ac:dyDescent="0.2">
      <c r="C14" s="3" t="s">
        <v>126</v>
      </c>
      <c r="D14" s="4" t="s">
        <v>13</v>
      </c>
      <c r="E14" s="5">
        <v>1</v>
      </c>
      <c r="G14" s="7">
        <f>E14*F14</f>
        <v>0</v>
      </c>
    </row>
    <row r="15" spans="1:7" x14ac:dyDescent="0.2">
      <c r="C15" s="3" t="s">
        <v>127</v>
      </c>
      <c r="D15" s="4" t="s">
        <v>13</v>
      </c>
      <c r="E15" s="5">
        <v>1</v>
      </c>
      <c r="G15" s="7">
        <f>E15*F15</f>
        <v>0</v>
      </c>
    </row>
    <row r="17" spans="1:7" ht="38.25" x14ac:dyDescent="0.2">
      <c r="B17" s="22" t="s">
        <v>11</v>
      </c>
      <c r="C17" s="3" t="s">
        <v>208</v>
      </c>
    </row>
    <row r="18" spans="1:7" x14ac:dyDescent="0.2">
      <c r="C18" s="3" t="s">
        <v>22</v>
      </c>
      <c r="D18" s="4" t="s">
        <v>13</v>
      </c>
      <c r="E18" s="5">
        <v>1</v>
      </c>
      <c r="G18" s="6">
        <f>E18*F18</f>
        <v>0</v>
      </c>
    </row>
    <row r="20" spans="1:7" ht="38.25" x14ac:dyDescent="0.2">
      <c r="B20" s="22" t="s">
        <v>14</v>
      </c>
      <c r="C20" s="3" t="s">
        <v>209</v>
      </c>
    </row>
    <row r="21" spans="1:7" x14ac:dyDescent="0.2">
      <c r="D21" s="4" t="s">
        <v>10</v>
      </c>
      <c r="E21" s="5">
        <v>5</v>
      </c>
      <c r="G21" s="6">
        <f>E21*F21</f>
        <v>0</v>
      </c>
    </row>
    <row r="23" spans="1:7" ht="38.25" x14ac:dyDescent="0.2">
      <c r="B23" s="22" t="s">
        <v>16</v>
      </c>
      <c r="C23" s="3" t="s">
        <v>130</v>
      </c>
    </row>
    <row r="24" spans="1:7" x14ac:dyDescent="0.2">
      <c r="D24" s="4" t="s">
        <v>35</v>
      </c>
      <c r="E24" s="5">
        <v>100</v>
      </c>
      <c r="G24" s="6">
        <f>E24*F24</f>
        <v>0</v>
      </c>
    </row>
    <row r="25" spans="1:7" x14ac:dyDescent="0.2">
      <c r="G25" s="7"/>
    </row>
    <row r="26" spans="1:7" x14ac:dyDescent="0.2">
      <c r="A26" s="58"/>
      <c r="B26" s="29" t="s">
        <v>22</v>
      </c>
      <c r="C26" s="17" t="s">
        <v>23</v>
      </c>
      <c r="D26" s="18"/>
      <c r="E26" s="19"/>
      <c r="F26" s="20"/>
      <c r="G26" s="71">
        <f>SUM(G11:G24)</f>
        <v>0</v>
      </c>
    </row>
    <row r="28" spans="1:7" ht="15.75" x14ac:dyDescent="0.25">
      <c r="A28" s="13" t="s">
        <v>24</v>
      </c>
      <c r="B28" s="14" t="s">
        <v>25</v>
      </c>
    </row>
    <row r="30" spans="1:7" ht="28.5" customHeight="1" x14ac:dyDescent="0.2">
      <c r="B30" s="22" t="s">
        <v>26</v>
      </c>
      <c r="C30" s="3" t="s">
        <v>131</v>
      </c>
    </row>
    <row r="31" spans="1:7" x14ac:dyDescent="0.2">
      <c r="C31" s="3" t="s">
        <v>22</v>
      </c>
      <c r="D31" s="4" t="s">
        <v>28</v>
      </c>
      <c r="E31" s="5">
        <v>60</v>
      </c>
      <c r="G31" s="6">
        <f>E31*F31</f>
        <v>0</v>
      </c>
    </row>
    <row r="33" spans="2:7" ht="25.5" x14ac:dyDescent="0.2">
      <c r="B33" s="22" t="s">
        <v>29</v>
      </c>
      <c r="C33" s="3" t="s">
        <v>132</v>
      </c>
    </row>
    <row r="34" spans="2:7" x14ac:dyDescent="0.2">
      <c r="C34" s="3" t="s">
        <v>210</v>
      </c>
      <c r="D34" s="4" t="s">
        <v>28</v>
      </c>
      <c r="E34" s="5">
        <v>50</v>
      </c>
      <c r="G34" s="6">
        <f>E34*F34</f>
        <v>0</v>
      </c>
    </row>
    <row r="36" spans="2:7" ht="30" customHeight="1" x14ac:dyDescent="0.2">
      <c r="B36" s="22" t="s">
        <v>31</v>
      </c>
      <c r="C36" s="3" t="s">
        <v>211</v>
      </c>
    </row>
    <row r="37" spans="2:7" x14ac:dyDescent="0.2">
      <c r="C37" s="3" t="s">
        <v>210</v>
      </c>
      <c r="D37" s="4" t="s">
        <v>28</v>
      </c>
      <c r="E37" s="5">
        <v>250</v>
      </c>
      <c r="G37" s="6">
        <f>E37*F37</f>
        <v>0</v>
      </c>
    </row>
    <row r="39" spans="2:7" ht="25.5" customHeight="1" x14ac:dyDescent="0.2">
      <c r="B39" s="22" t="s">
        <v>33</v>
      </c>
      <c r="C39" s="3" t="s">
        <v>134</v>
      </c>
    </row>
    <row r="40" spans="2:7" x14ac:dyDescent="0.2">
      <c r="C40" s="3" t="s">
        <v>210</v>
      </c>
      <c r="D40" s="4" t="s">
        <v>28</v>
      </c>
      <c r="E40" s="5">
        <v>20</v>
      </c>
      <c r="G40" s="6">
        <f>E40*F40</f>
        <v>0</v>
      </c>
    </row>
    <row r="42" spans="2:7" ht="25.5" x14ac:dyDescent="0.2">
      <c r="B42" s="22" t="s">
        <v>36</v>
      </c>
      <c r="C42" s="3" t="s">
        <v>138</v>
      </c>
    </row>
    <row r="43" spans="2:7" x14ac:dyDescent="0.2">
      <c r="C43" s="3" t="s">
        <v>22</v>
      </c>
      <c r="D43" s="4" t="s">
        <v>28</v>
      </c>
      <c r="E43" s="5">
        <v>5</v>
      </c>
      <c r="G43" s="6">
        <f>E43*F43</f>
        <v>0</v>
      </c>
    </row>
    <row r="45" spans="2:7" ht="25.5" x14ac:dyDescent="0.2">
      <c r="B45" s="22" t="s">
        <v>38</v>
      </c>
      <c r="C45" s="3" t="s">
        <v>142</v>
      </c>
    </row>
    <row r="46" spans="2:7" x14ac:dyDescent="0.2">
      <c r="C46" s="3" t="s">
        <v>22</v>
      </c>
      <c r="D46" s="4" t="s">
        <v>35</v>
      </c>
      <c r="E46" s="5">
        <v>580</v>
      </c>
      <c r="G46" s="6">
        <f>E46*F46</f>
        <v>0</v>
      </c>
    </row>
    <row r="48" spans="2:7" ht="51" x14ac:dyDescent="0.2">
      <c r="B48" s="22" t="s">
        <v>137</v>
      </c>
      <c r="C48" s="3" t="s">
        <v>144</v>
      </c>
    </row>
    <row r="49" spans="1:7" x14ac:dyDescent="0.2">
      <c r="C49" s="3" t="s">
        <v>22</v>
      </c>
      <c r="D49" s="4" t="s">
        <v>28</v>
      </c>
      <c r="E49" s="5">
        <v>50</v>
      </c>
      <c r="G49" s="6">
        <f>E49*F49</f>
        <v>0</v>
      </c>
    </row>
    <row r="51" spans="1:7" ht="25.5" x14ac:dyDescent="0.2">
      <c r="B51" s="22" t="s">
        <v>139</v>
      </c>
      <c r="C51" s="3" t="s">
        <v>212</v>
      </c>
    </row>
    <row r="52" spans="1:7" x14ac:dyDescent="0.2">
      <c r="D52" s="4" t="s">
        <v>35</v>
      </c>
      <c r="E52" s="5">
        <v>100</v>
      </c>
      <c r="G52" s="6">
        <f>E52*F52</f>
        <v>0</v>
      </c>
    </row>
    <row r="54" spans="1:7" x14ac:dyDescent="0.2">
      <c r="A54" s="58"/>
      <c r="B54" s="29" t="s">
        <v>22</v>
      </c>
      <c r="C54" s="17" t="s">
        <v>40</v>
      </c>
      <c r="D54" s="18"/>
      <c r="E54" s="19"/>
      <c r="F54" s="20"/>
      <c r="G54" s="71">
        <f>SUM(G30:G53)</f>
        <v>0</v>
      </c>
    </row>
    <row r="56" spans="1:7" ht="15.75" x14ac:dyDescent="0.25">
      <c r="A56" s="13" t="s">
        <v>41</v>
      </c>
      <c r="B56" s="14" t="s">
        <v>42</v>
      </c>
      <c r="C56" s="25"/>
    </row>
    <row r="58" spans="1:7" ht="90.75" customHeight="1" x14ac:dyDescent="0.2">
      <c r="B58" s="22" t="s">
        <v>43</v>
      </c>
      <c r="C58" s="3" t="s">
        <v>147</v>
      </c>
    </row>
    <row r="59" spans="1:7" ht="25.5" x14ac:dyDescent="0.2">
      <c r="B59" s="22" t="s">
        <v>22</v>
      </c>
      <c r="C59" s="3" t="s">
        <v>148</v>
      </c>
      <c r="D59" s="4" t="s">
        <v>28</v>
      </c>
      <c r="E59" s="5">
        <v>160</v>
      </c>
      <c r="G59" s="6">
        <f>E59*F59</f>
        <v>0</v>
      </c>
    </row>
    <row r="61" spans="1:7" ht="63.75" x14ac:dyDescent="0.2">
      <c r="B61" s="22" t="s">
        <v>46</v>
      </c>
      <c r="C61" s="3" t="s">
        <v>149</v>
      </c>
    </row>
    <row r="62" spans="1:7" ht="25.5" x14ac:dyDescent="0.2">
      <c r="B62" s="22" t="s">
        <v>22</v>
      </c>
      <c r="C62" s="3" t="s">
        <v>148</v>
      </c>
      <c r="D62" s="4" t="s">
        <v>28</v>
      </c>
      <c r="E62" s="5">
        <v>220</v>
      </c>
      <c r="G62" s="6">
        <f>E62*F62</f>
        <v>0</v>
      </c>
    </row>
    <row r="64" spans="1:7" ht="64.5" customHeight="1" x14ac:dyDescent="0.2">
      <c r="B64" s="22" t="s">
        <v>48</v>
      </c>
      <c r="C64" s="3" t="s">
        <v>213</v>
      </c>
    </row>
    <row r="65" spans="1:7" x14ac:dyDescent="0.2">
      <c r="C65" s="3" t="s">
        <v>214</v>
      </c>
      <c r="D65" s="4" t="s">
        <v>28</v>
      </c>
      <c r="E65" s="5">
        <v>15</v>
      </c>
      <c r="F65" s="72"/>
      <c r="G65" s="6">
        <f>E65*F65</f>
        <v>0</v>
      </c>
    </row>
    <row r="67" spans="1:7" ht="38.25" x14ac:dyDescent="0.2">
      <c r="B67" s="22" t="s">
        <v>50</v>
      </c>
      <c r="C67" s="3" t="s">
        <v>49</v>
      </c>
    </row>
    <row r="68" spans="1:7" x14ac:dyDescent="0.2">
      <c r="C68" s="3" t="s">
        <v>22</v>
      </c>
      <c r="D68" s="4" t="s">
        <v>7</v>
      </c>
      <c r="E68" s="5">
        <v>90</v>
      </c>
      <c r="G68" s="6">
        <f>E68*F68</f>
        <v>0</v>
      </c>
    </row>
    <row r="70" spans="1:7" ht="25.5" x14ac:dyDescent="0.2">
      <c r="B70" s="22" t="s">
        <v>53</v>
      </c>
      <c r="C70" s="3" t="s">
        <v>215</v>
      </c>
    </row>
    <row r="71" spans="1:7" x14ac:dyDescent="0.2">
      <c r="C71" s="3" t="s">
        <v>150</v>
      </c>
      <c r="D71" s="4" t="s">
        <v>35</v>
      </c>
      <c r="E71" s="5">
        <v>430</v>
      </c>
      <c r="G71" s="6">
        <f>E71*F71</f>
        <v>0</v>
      </c>
    </row>
    <row r="73" spans="1:7" ht="38.25" x14ac:dyDescent="0.2">
      <c r="B73" s="22" t="s">
        <v>56</v>
      </c>
      <c r="C73" s="3" t="s">
        <v>216</v>
      </c>
    </row>
    <row r="74" spans="1:7" x14ac:dyDescent="0.2">
      <c r="C74" s="3" t="s">
        <v>22</v>
      </c>
      <c r="D74" s="4" t="s">
        <v>7</v>
      </c>
      <c r="E74" s="5">
        <v>100</v>
      </c>
      <c r="G74" s="6">
        <f>E74*F74</f>
        <v>0</v>
      </c>
    </row>
    <row r="76" spans="1:7" x14ac:dyDescent="0.2">
      <c r="A76" s="58"/>
      <c r="B76" s="29"/>
      <c r="C76" s="17" t="s">
        <v>58</v>
      </c>
      <c r="D76" s="18"/>
      <c r="E76" s="19"/>
      <c r="F76" s="20"/>
      <c r="G76" s="71">
        <f>SUM(G59:G75)</f>
        <v>0</v>
      </c>
    </row>
    <row r="77" spans="1:7" x14ac:dyDescent="0.2">
      <c r="C77" s="26"/>
      <c r="G77" s="73"/>
    </row>
    <row r="78" spans="1:7" ht="15.75" x14ac:dyDescent="0.25">
      <c r="A78" s="13" t="s">
        <v>59</v>
      </c>
      <c r="B78" s="14" t="s">
        <v>60</v>
      </c>
    </row>
    <row r="79" spans="1:7" ht="15.75" x14ac:dyDescent="0.25">
      <c r="A79" s="13"/>
      <c r="B79" s="60"/>
    </row>
    <row r="80" spans="1:7" ht="38.25" x14ac:dyDescent="0.25">
      <c r="A80" s="13"/>
      <c r="B80" s="22" t="s">
        <v>61</v>
      </c>
      <c r="C80" s="3" t="s">
        <v>155</v>
      </c>
    </row>
    <row r="81" spans="1:7" ht="15.75" x14ac:dyDescent="0.25">
      <c r="A81" s="13"/>
      <c r="C81" s="3" t="s">
        <v>22</v>
      </c>
      <c r="D81" s="4" t="s">
        <v>28</v>
      </c>
      <c r="E81" s="5">
        <v>35</v>
      </c>
      <c r="G81" s="6">
        <f>E81*F81</f>
        <v>0</v>
      </c>
    </row>
    <row r="82" spans="1:7" ht="15.75" x14ac:dyDescent="0.25">
      <c r="A82" s="13"/>
    </row>
    <row r="83" spans="1:7" ht="51" x14ac:dyDescent="0.25">
      <c r="A83" s="13"/>
      <c r="B83" s="22" t="s">
        <v>63</v>
      </c>
      <c r="C83" s="3" t="s">
        <v>217</v>
      </c>
    </row>
    <row r="84" spans="1:7" ht="15.75" x14ac:dyDescent="0.25">
      <c r="A84" s="13"/>
      <c r="C84" s="3" t="s">
        <v>218</v>
      </c>
      <c r="D84" s="5" t="s">
        <v>73</v>
      </c>
      <c r="E84" s="5">
        <v>35</v>
      </c>
      <c r="G84" s="6">
        <f>E84*F84</f>
        <v>0</v>
      </c>
    </row>
    <row r="85" spans="1:7" ht="15.75" x14ac:dyDescent="0.25">
      <c r="A85" s="13"/>
      <c r="D85" s="5"/>
    </row>
    <row r="86" spans="1:7" ht="106.5" customHeight="1" x14ac:dyDescent="0.25">
      <c r="A86" s="13"/>
      <c r="B86" s="22" t="s">
        <v>66</v>
      </c>
      <c r="C86" s="3" t="s">
        <v>219</v>
      </c>
    </row>
    <row r="87" spans="1:7" ht="15.75" x14ac:dyDescent="0.25">
      <c r="A87" s="13"/>
      <c r="C87" s="31" t="s">
        <v>159</v>
      </c>
      <c r="D87" s="4" t="s">
        <v>10</v>
      </c>
      <c r="E87" s="5">
        <v>1</v>
      </c>
      <c r="G87" s="6">
        <f>E87*F87</f>
        <v>0</v>
      </c>
    </row>
    <row r="88" spans="1:7" ht="15.75" x14ac:dyDescent="0.25">
      <c r="A88" s="13"/>
    </row>
    <row r="89" spans="1:7" ht="106.5" customHeight="1" x14ac:dyDescent="0.25">
      <c r="A89" s="13"/>
      <c r="B89" s="22" t="s">
        <v>68</v>
      </c>
      <c r="C89" s="3" t="s">
        <v>220</v>
      </c>
    </row>
    <row r="90" spans="1:7" ht="15.75" x14ac:dyDescent="0.25">
      <c r="A90" s="13"/>
      <c r="C90" s="31" t="s">
        <v>159</v>
      </c>
      <c r="D90" s="4" t="s">
        <v>10</v>
      </c>
      <c r="E90" s="5">
        <v>1</v>
      </c>
      <c r="G90" s="6">
        <f>E90*F90</f>
        <v>0</v>
      </c>
    </row>
    <row r="91" spans="1:7" ht="15.75" x14ac:dyDescent="0.25">
      <c r="A91" s="13"/>
    </row>
    <row r="92" spans="1:7" ht="25.5" x14ac:dyDescent="0.25">
      <c r="A92" s="13"/>
      <c r="B92" s="22" t="s">
        <v>70</v>
      </c>
      <c r="C92" s="3" t="s">
        <v>221</v>
      </c>
    </row>
    <row r="93" spans="1:7" ht="15.75" x14ac:dyDescent="0.25">
      <c r="A93" s="13"/>
      <c r="C93" s="3" t="s">
        <v>22</v>
      </c>
      <c r="D93" s="4" t="s">
        <v>10</v>
      </c>
      <c r="E93" s="5">
        <v>1</v>
      </c>
      <c r="G93" s="6">
        <f>E93*F93</f>
        <v>0</v>
      </c>
    </row>
    <row r="94" spans="1:7" ht="15.75" x14ac:dyDescent="0.25">
      <c r="A94" s="13"/>
    </row>
    <row r="95" spans="1:7" ht="51" x14ac:dyDescent="0.25">
      <c r="A95" s="13"/>
      <c r="B95" s="22" t="s">
        <v>161</v>
      </c>
      <c r="C95" s="3" t="s">
        <v>82</v>
      </c>
    </row>
    <row r="96" spans="1:7" ht="15.75" x14ac:dyDescent="0.25">
      <c r="A96" s="13"/>
      <c r="C96" s="3" t="s">
        <v>22</v>
      </c>
      <c r="D96" s="4" t="s">
        <v>7</v>
      </c>
      <c r="E96" s="5">
        <v>2</v>
      </c>
      <c r="G96" s="6">
        <f>E96*F96</f>
        <v>0</v>
      </c>
    </row>
    <row r="97" spans="1:7" ht="15.75" x14ac:dyDescent="0.25">
      <c r="A97" s="13"/>
    </row>
    <row r="98" spans="1:7" ht="25.5" x14ac:dyDescent="0.25">
      <c r="A98" s="13"/>
      <c r="B98" s="22" t="s">
        <v>75</v>
      </c>
      <c r="C98" s="3" t="s">
        <v>84</v>
      </c>
    </row>
    <row r="99" spans="1:7" ht="15.75" x14ac:dyDescent="0.25">
      <c r="A99" s="13"/>
      <c r="C99" s="3" t="s">
        <v>22</v>
      </c>
      <c r="D99" s="4" t="s">
        <v>28</v>
      </c>
      <c r="E99" s="5">
        <v>15</v>
      </c>
      <c r="G99" s="6">
        <f>E99*F99</f>
        <v>0</v>
      </c>
    </row>
    <row r="100" spans="1:7" ht="15.75" x14ac:dyDescent="0.25">
      <c r="A100" s="13"/>
    </row>
    <row r="101" spans="1:7" ht="38.25" x14ac:dyDescent="0.25">
      <c r="A101" s="13"/>
      <c r="B101" s="22" t="s">
        <v>77</v>
      </c>
      <c r="C101" s="3" t="s">
        <v>168</v>
      </c>
    </row>
    <row r="102" spans="1:7" ht="15.75" x14ac:dyDescent="0.25">
      <c r="A102" s="13"/>
      <c r="D102" s="4" t="s">
        <v>28</v>
      </c>
      <c r="E102" s="5">
        <v>20</v>
      </c>
      <c r="G102" s="6">
        <f>E102*F102</f>
        <v>0</v>
      </c>
    </row>
    <row r="103" spans="1:7" ht="15.75" x14ac:dyDescent="0.25">
      <c r="A103" s="13"/>
    </row>
    <row r="104" spans="1:7" ht="15.75" x14ac:dyDescent="0.25">
      <c r="A104" s="61"/>
      <c r="B104" s="29"/>
      <c r="C104" s="17" t="s">
        <v>87</v>
      </c>
      <c r="D104" s="18"/>
      <c r="E104" s="19"/>
      <c r="F104" s="20"/>
      <c r="G104" s="71">
        <f>SUM(G80:G102)</f>
        <v>0</v>
      </c>
    </row>
    <row r="105" spans="1:7" ht="15.75" x14ac:dyDescent="0.25">
      <c r="A105" s="13"/>
      <c r="C105" s="26"/>
    </row>
    <row r="106" spans="1:7" ht="15.75" x14ac:dyDescent="0.25">
      <c r="A106" s="13" t="s">
        <v>88</v>
      </c>
      <c r="B106" s="14" t="s">
        <v>89</v>
      </c>
      <c r="C106" s="25"/>
    </row>
    <row r="108" spans="1:7" x14ac:dyDescent="0.2">
      <c r="B108" s="22" t="s">
        <v>90</v>
      </c>
      <c r="C108" s="3" t="s">
        <v>169</v>
      </c>
    </row>
    <row r="109" spans="1:7" x14ac:dyDescent="0.2">
      <c r="B109" s="22" t="s">
        <v>22</v>
      </c>
      <c r="D109" s="4" t="s">
        <v>170</v>
      </c>
      <c r="E109" s="5">
        <v>100</v>
      </c>
      <c r="G109" s="6">
        <f>E109*F109</f>
        <v>0</v>
      </c>
    </row>
    <row r="111" spans="1:7" ht="38.25" x14ac:dyDescent="0.2">
      <c r="B111" s="22" t="s">
        <v>92</v>
      </c>
      <c r="C111" s="3" t="s">
        <v>173</v>
      </c>
    </row>
    <row r="112" spans="1:7" x14ac:dyDescent="0.2">
      <c r="B112" s="22" t="s">
        <v>22</v>
      </c>
      <c r="D112" s="4" t="s">
        <v>28</v>
      </c>
      <c r="E112" s="5">
        <v>30</v>
      </c>
      <c r="G112" s="6">
        <f>E112*F112</f>
        <v>0</v>
      </c>
    </row>
    <row r="114" spans="2:7" ht="25.5" x14ac:dyDescent="0.2">
      <c r="B114" s="22" t="s">
        <v>94</v>
      </c>
      <c r="C114" s="3" t="s">
        <v>174</v>
      </c>
    </row>
    <row r="115" spans="2:7" x14ac:dyDescent="0.2">
      <c r="B115" s="22" t="s">
        <v>22</v>
      </c>
      <c r="D115" s="4" t="s">
        <v>7</v>
      </c>
      <c r="E115" s="5">
        <v>100</v>
      </c>
      <c r="G115" s="6">
        <f>E115*F115</f>
        <v>0</v>
      </c>
    </row>
    <row r="117" spans="2:7" ht="39" customHeight="1" x14ac:dyDescent="0.2">
      <c r="B117" s="22" t="s">
        <v>96</v>
      </c>
      <c r="C117" s="3" t="s">
        <v>222</v>
      </c>
    </row>
    <row r="118" spans="2:7" x14ac:dyDescent="0.2">
      <c r="B118" s="22" t="s">
        <v>22</v>
      </c>
      <c r="C118" s="3" t="s">
        <v>176</v>
      </c>
      <c r="D118" s="4" t="s">
        <v>7</v>
      </c>
      <c r="E118" s="5">
        <v>100</v>
      </c>
      <c r="G118" s="6">
        <f>E118*F118</f>
        <v>0</v>
      </c>
    </row>
    <row r="120" spans="2:7" ht="25.5" x14ac:dyDescent="0.2">
      <c r="B120" s="22" t="s">
        <v>98</v>
      </c>
      <c r="C120" s="3" t="s">
        <v>177</v>
      </c>
    </row>
    <row r="121" spans="2:7" x14ac:dyDescent="0.2">
      <c r="B121" s="22" t="s">
        <v>22</v>
      </c>
      <c r="C121" s="3" t="s">
        <v>22</v>
      </c>
      <c r="D121" s="4" t="s">
        <v>28</v>
      </c>
      <c r="E121" s="5">
        <v>25</v>
      </c>
      <c r="G121" s="6">
        <f>E121*F121</f>
        <v>0</v>
      </c>
    </row>
    <row r="123" spans="2:7" ht="25.5" x14ac:dyDescent="0.2">
      <c r="B123" s="22" t="s">
        <v>100</v>
      </c>
      <c r="C123" s="3" t="s">
        <v>179</v>
      </c>
    </row>
    <row r="124" spans="2:7" x14ac:dyDescent="0.2">
      <c r="C124" s="3" t="s">
        <v>22</v>
      </c>
      <c r="D124" s="4" t="s">
        <v>10</v>
      </c>
      <c r="E124" s="5">
        <v>2</v>
      </c>
      <c r="G124" s="6">
        <f>E124*F124</f>
        <v>0</v>
      </c>
    </row>
    <row r="126" spans="2:7" x14ac:dyDescent="0.2">
      <c r="B126" s="29"/>
      <c r="C126" s="17" t="s">
        <v>102</v>
      </c>
      <c r="D126" s="18"/>
      <c r="E126" s="19"/>
      <c r="F126" s="20"/>
      <c r="G126" s="71">
        <f>SUM(G109:G125)</f>
        <v>0</v>
      </c>
    </row>
    <row r="127" spans="2:7" x14ac:dyDescent="0.2">
      <c r="C127" s="26"/>
      <c r="G127" s="73"/>
    </row>
    <row r="128" spans="2:7" x14ac:dyDescent="0.2">
      <c r="C128" s="26"/>
      <c r="G128" s="73"/>
    </row>
    <row r="129" spans="1:7" ht="15.75" x14ac:dyDescent="0.25">
      <c r="A129" s="13" t="s">
        <v>103</v>
      </c>
      <c r="B129" s="14" t="s">
        <v>223</v>
      </c>
      <c r="C129" s="62"/>
      <c r="D129" s="5"/>
      <c r="G129" s="7"/>
    </row>
    <row r="130" spans="1:7" x14ac:dyDescent="0.2">
      <c r="B130" s="12"/>
      <c r="G130" s="7"/>
    </row>
    <row r="131" spans="1:7" ht="40.5" customHeight="1" x14ac:dyDescent="0.2">
      <c r="B131" s="22" t="s">
        <v>105</v>
      </c>
      <c r="C131" s="3" t="s">
        <v>181</v>
      </c>
      <c r="G131" s="7"/>
    </row>
    <row r="132" spans="1:7" ht="15.75" x14ac:dyDescent="0.25">
      <c r="B132" s="13"/>
      <c r="C132" s="3" t="s">
        <v>224</v>
      </c>
      <c r="D132" s="4" t="s">
        <v>28</v>
      </c>
      <c r="E132" s="5">
        <v>5</v>
      </c>
      <c r="G132" s="7">
        <f>E132*F132</f>
        <v>0</v>
      </c>
    </row>
    <row r="133" spans="1:7" ht="15.75" x14ac:dyDescent="0.25">
      <c r="B133" s="13"/>
      <c r="G133" s="7"/>
    </row>
    <row r="134" spans="1:7" ht="54.75" customHeight="1" x14ac:dyDescent="0.2">
      <c r="B134" s="22" t="s">
        <v>107</v>
      </c>
      <c r="C134" s="3" t="s">
        <v>183</v>
      </c>
      <c r="G134" s="7"/>
    </row>
    <row r="135" spans="1:7" ht="15.75" x14ac:dyDescent="0.25">
      <c r="B135" s="13"/>
      <c r="D135" s="4" t="s">
        <v>7</v>
      </c>
      <c r="E135" s="5">
        <v>10</v>
      </c>
      <c r="G135" s="7">
        <f>E135*F135</f>
        <v>0</v>
      </c>
    </row>
    <row r="136" spans="1:7" ht="15.75" x14ac:dyDescent="0.25">
      <c r="B136" s="13"/>
      <c r="G136" s="7"/>
    </row>
    <row r="137" spans="1:7" ht="38.25" customHeight="1" x14ac:dyDescent="0.2">
      <c r="B137" s="22" t="s">
        <v>110</v>
      </c>
      <c r="C137" s="28" t="s">
        <v>184</v>
      </c>
      <c r="D137" s="5"/>
      <c r="E137" s="6"/>
      <c r="F137" s="74"/>
      <c r="G137" s="7"/>
    </row>
    <row r="138" spans="1:7" ht="15.75" x14ac:dyDescent="0.25">
      <c r="B138" s="13"/>
      <c r="C138" s="28"/>
      <c r="D138" s="5" t="s">
        <v>28</v>
      </c>
      <c r="E138" s="6">
        <v>3</v>
      </c>
      <c r="G138" s="7">
        <f xml:space="preserve"> E138*F138</f>
        <v>0</v>
      </c>
    </row>
    <row r="139" spans="1:7" ht="15.75" x14ac:dyDescent="0.25">
      <c r="B139" s="13"/>
      <c r="G139" s="7"/>
    </row>
    <row r="140" spans="1:7" ht="25.5" x14ac:dyDescent="0.2">
      <c r="B140" s="22" t="s">
        <v>112</v>
      </c>
      <c r="C140" s="3" t="s">
        <v>185</v>
      </c>
      <c r="G140" s="7"/>
    </row>
    <row r="141" spans="1:7" ht="15.75" x14ac:dyDescent="0.25">
      <c r="B141" s="13"/>
      <c r="D141" s="4" t="s">
        <v>28</v>
      </c>
      <c r="E141" s="5">
        <v>2</v>
      </c>
      <c r="G141" s="7">
        <f>E141*F141</f>
        <v>0</v>
      </c>
    </row>
    <row r="142" spans="1:7" x14ac:dyDescent="0.2">
      <c r="B142" s="12"/>
      <c r="G142" s="7"/>
    </row>
    <row r="143" spans="1:7" ht="15.75" customHeight="1" x14ac:dyDescent="0.2">
      <c r="B143" s="16"/>
      <c r="C143" s="17" t="s">
        <v>186</v>
      </c>
      <c r="D143" s="18"/>
      <c r="E143" s="19"/>
      <c r="F143" s="20"/>
      <c r="G143" s="75">
        <f>SUM(G132:G141)</f>
        <v>0</v>
      </c>
    </row>
    <row r="144" spans="1:7" ht="17.25" customHeight="1" x14ac:dyDescent="0.2">
      <c r="C144" s="26"/>
      <c r="G144" s="73"/>
    </row>
    <row r="145" spans="1:7" ht="15.75" x14ac:dyDescent="0.25">
      <c r="A145" s="13" t="s">
        <v>205</v>
      </c>
      <c r="B145" s="14" t="s">
        <v>104</v>
      </c>
      <c r="C145" s="25"/>
    </row>
    <row r="146" spans="1:7" ht="14.25" customHeight="1" x14ac:dyDescent="0.25">
      <c r="A146" s="13"/>
      <c r="B146" s="60"/>
      <c r="C146" s="25"/>
    </row>
    <row r="147" spans="1:7" ht="25.5" x14ac:dyDescent="0.2">
      <c r="B147" s="22" t="s">
        <v>188</v>
      </c>
      <c r="C147" s="3" t="s">
        <v>111</v>
      </c>
    </row>
    <row r="148" spans="1:7" x14ac:dyDescent="0.2">
      <c r="D148" s="4" t="s">
        <v>35</v>
      </c>
      <c r="E148" s="5">
        <v>100</v>
      </c>
      <c r="G148" s="6">
        <f>E148*F148</f>
        <v>0</v>
      </c>
    </row>
    <row r="150" spans="1:7" x14ac:dyDescent="0.2">
      <c r="B150" s="22" t="s">
        <v>188</v>
      </c>
      <c r="C150" s="3" t="s">
        <v>193</v>
      </c>
    </row>
    <row r="151" spans="1:7" x14ac:dyDescent="0.2">
      <c r="D151" s="4" t="s">
        <v>7</v>
      </c>
      <c r="E151" s="5">
        <v>100</v>
      </c>
      <c r="G151" s="6">
        <f>E151*F151</f>
        <v>0</v>
      </c>
    </row>
    <row r="153" spans="1:7" x14ac:dyDescent="0.2">
      <c r="A153" s="58"/>
      <c r="B153" s="29"/>
      <c r="C153" s="17" t="s">
        <v>114</v>
      </c>
      <c r="D153" s="18"/>
      <c r="E153" s="19"/>
      <c r="F153" s="20"/>
      <c r="G153" s="71">
        <f>SUM(G147:G152)</f>
        <v>0</v>
      </c>
    </row>
    <row r="155" spans="1:7" ht="15.75" x14ac:dyDescent="0.25">
      <c r="A155" s="13" t="s">
        <v>194</v>
      </c>
      <c r="B155" s="14" t="s">
        <v>195</v>
      </c>
      <c r="G155" s="7"/>
    </row>
    <row r="156" spans="1:7" ht="15" x14ac:dyDescent="0.25">
      <c r="B156" s="12"/>
      <c r="G156" s="76"/>
    </row>
    <row r="157" spans="1:7" x14ac:dyDescent="0.2">
      <c r="B157" s="12"/>
      <c r="C157" s="81" t="s">
        <v>196</v>
      </c>
      <c r="G157" s="7"/>
    </row>
    <row r="158" spans="1:7" x14ac:dyDescent="0.2">
      <c r="B158" s="22" t="s">
        <v>197</v>
      </c>
      <c r="C158" s="81"/>
      <c r="G158" s="7"/>
    </row>
    <row r="159" spans="1:7" x14ac:dyDescent="0.2">
      <c r="B159" s="12"/>
      <c r="C159" s="64"/>
      <c r="D159" s="4" t="s">
        <v>109</v>
      </c>
      <c r="E159" s="5">
        <v>8</v>
      </c>
      <c r="G159" s="7">
        <f>E159*F159</f>
        <v>0</v>
      </c>
    </row>
    <row r="160" spans="1:7" x14ac:dyDescent="0.2">
      <c r="B160" s="12"/>
      <c r="G160" s="7"/>
    </row>
    <row r="161" spans="2:7" x14ac:dyDescent="0.2">
      <c r="B161" s="22" t="s">
        <v>200</v>
      </c>
      <c r="C161" s="3" t="s">
        <v>108</v>
      </c>
      <c r="G161" s="7"/>
    </row>
    <row r="162" spans="2:7" x14ac:dyDescent="0.2">
      <c r="B162" s="12"/>
      <c r="D162" s="4" t="s">
        <v>109</v>
      </c>
      <c r="E162" s="5">
        <v>8</v>
      </c>
      <c r="G162" s="7">
        <f>E162*F162</f>
        <v>0</v>
      </c>
    </row>
    <row r="163" spans="2:7" x14ac:dyDescent="0.2">
      <c r="B163" s="12"/>
      <c r="G163" s="7"/>
    </row>
    <row r="164" spans="2:7" x14ac:dyDescent="0.2">
      <c r="B164" s="16"/>
      <c r="C164" s="17" t="s">
        <v>201</v>
      </c>
      <c r="D164" s="18"/>
      <c r="E164" s="19"/>
      <c r="F164" s="20"/>
      <c r="G164" s="21">
        <f>SUM(G158:G163)</f>
        <v>0</v>
      </c>
    </row>
  </sheetData>
  <mergeCells count="1">
    <mergeCell ref="C157:C158"/>
  </mergeCells>
  <pageMargins left="1.1811023622047245" right="0.70866141732283472" top="0.74803149606299213" bottom="0.74803149606299213" header="0.31496062992125984" footer="0.31496062992125984"/>
  <pageSetup paperSize="9" scale="56" orientation="portrait" r:id="rId1"/>
  <rowBreaks count="2" manualBreakCount="2">
    <brk id="54" max="6" man="1"/>
    <brk id="104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B1DB1-FDB8-4D37-B6A9-F49AC5F2963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AD3A-5D22-45A2-8495-4F670FC1D7C9}">
  <dimension ref="A4:F35"/>
  <sheetViews>
    <sheetView view="pageBreakPreview" zoomScaleNormal="100" zoomScaleSheetLayoutView="100" zoomScalePageLayoutView="85" workbookViewId="0">
      <selection activeCell="B7" sqref="B7"/>
    </sheetView>
  </sheetViews>
  <sheetFormatPr defaultRowHeight="12.75" x14ac:dyDescent="0.2"/>
  <cols>
    <col min="1" max="2" width="9.140625" style="8"/>
    <col min="3" max="3" width="10.140625" style="8" bestFit="1" customWidth="1"/>
    <col min="4" max="4" width="9.140625" style="8"/>
    <col min="5" max="5" width="41.140625" style="8" customWidth="1"/>
    <col min="6" max="6" width="21.85546875" style="39" bestFit="1" customWidth="1"/>
    <col min="7" max="258" width="9.140625" style="8"/>
    <col min="259" max="259" width="10.140625" style="8" bestFit="1" customWidth="1"/>
    <col min="260" max="260" width="9.140625" style="8"/>
    <col min="261" max="261" width="41.140625" style="8" customWidth="1"/>
    <col min="262" max="262" width="21.85546875" style="8" bestFit="1" customWidth="1"/>
    <col min="263" max="514" width="9.140625" style="8"/>
    <col min="515" max="515" width="10.140625" style="8" bestFit="1" customWidth="1"/>
    <col min="516" max="516" width="9.140625" style="8"/>
    <col min="517" max="517" width="41.140625" style="8" customWidth="1"/>
    <col min="518" max="518" width="21.85546875" style="8" bestFit="1" customWidth="1"/>
    <col min="519" max="770" width="9.140625" style="8"/>
    <col min="771" max="771" width="10.140625" style="8" bestFit="1" customWidth="1"/>
    <col min="772" max="772" width="9.140625" style="8"/>
    <col min="773" max="773" width="41.140625" style="8" customWidth="1"/>
    <col min="774" max="774" width="21.85546875" style="8" bestFit="1" customWidth="1"/>
    <col min="775" max="1026" width="9.140625" style="8"/>
    <col min="1027" max="1027" width="10.140625" style="8" bestFit="1" customWidth="1"/>
    <col min="1028" max="1028" width="9.140625" style="8"/>
    <col min="1029" max="1029" width="41.140625" style="8" customWidth="1"/>
    <col min="1030" max="1030" width="21.85546875" style="8" bestFit="1" customWidth="1"/>
    <col min="1031" max="1282" width="9.140625" style="8"/>
    <col min="1283" max="1283" width="10.140625" style="8" bestFit="1" customWidth="1"/>
    <col min="1284" max="1284" width="9.140625" style="8"/>
    <col min="1285" max="1285" width="41.140625" style="8" customWidth="1"/>
    <col min="1286" max="1286" width="21.85546875" style="8" bestFit="1" customWidth="1"/>
    <col min="1287" max="1538" width="9.140625" style="8"/>
    <col min="1539" max="1539" width="10.140625" style="8" bestFit="1" customWidth="1"/>
    <col min="1540" max="1540" width="9.140625" style="8"/>
    <col min="1541" max="1541" width="41.140625" style="8" customWidth="1"/>
    <col min="1542" max="1542" width="21.85546875" style="8" bestFit="1" customWidth="1"/>
    <col min="1543" max="1794" width="9.140625" style="8"/>
    <col min="1795" max="1795" width="10.140625" style="8" bestFit="1" customWidth="1"/>
    <col min="1796" max="1796" width="9.140625" style="8"/>
    <col min="1797" max="1797" width="41.140625" style="8" customWidth="1"/>
    <col min="1798" max="1798" width="21.85546875" style="8" bestFit="1" customWidth="1"/>
    <col min="1799" max="2050" width="9.140625" style="8"/>
    <col min="2051" max="2051" width="10.140625" style="8" bestFit="1" customWidth="1"/>
    <col min="2052" max="2052" width="9.140625" style="8"/>
    <col min="2053" max="2053" width="41.140625" style="8" customWidth="1"/>
    <col min="2054" max="2054" width="21.85546875" style="8" bestFit="1" customWidth="1"/>
    <col min="2055" max="2306" width="9.140625" style="8"/>
    <col min="2307" max="2307" width="10.140625" style="8" bestFit="1" customWidth="1"/>
    <col min="2308" max="2308" width="9.140625" style="8"/>
    <col min="2309" max="2309" width="41.140625" style="8" customWidth="1"/>
    <col min="2310" max="2310" width="21.85546875" style="8" bestFit="1" customWidth="1"/>
    <col min="2311" max="2562" width="9.140625" style="8"/>
    <col min="2563" max="2563" width="10.140625" style="8" bestFit="1" customWidth="1"/>
    <col min="2564" max="2564" width="9.140625" style="8"/>
    <col min="2565" max="2565" width="41.140625" style="8" customWidth="1"/>
    <col min="2566" max="2566" width="21.85546875" style="8" bestFit="1" customWidth="1"/>
    <col min="2567" max="2818" width="9.140625" style="8"/>
    <col min="2819" max="2819" width="10.140625" style="8" bestFit="1" customWidth="1"/>
    <col min="2820" max="2820" width="9.140625" style="8"/>
    <col min="2821" max="2821" width="41.140625" style="8" customWidth="1"/>
    <col min="2822" max="2822" width="21.85546875" style="8" bestFit="1" customWidth="1"/>
    <col min="2823" max="3074" width="9.140625" style="8"/>
    <col min="3075" max="3075" width="10.140625" style="8" bestFit="1" customWidth="1"/>
    <col min="3076" max="3076" width="9.140625" style="8"/>
    <col min="3077" max="3077" width="41.140625" style="8" customWidth="1"/>
    <col min="3078" max="3078" width="21.85546875" style="8" bestFit="1" customWidth="1"/>
    <col min="3079" max="3330" width="9.140625" style="8"/>
    <col min="3331" max="3331" width="10.140625" style="8" bestFit="1" customWidth="1"/>
    <col min="3332" max="3332" width="9.140625" style="8"/>
    <col min="3333" max="3333" width="41.140625" style="8" customWidth="1"/>
    <col min="3334" max="3334" width="21.85546875" style="8" bestFit="1" customWidth="1"/>
    <col min="3335" max="3586" width="9.140625" style="8"/>
    <col min="3587" max="3587" width="10.140625" style="8" bestFit="1" customWidth="1"/>
    <col min="3588" max="3588" width="9.140625" style="8"/>
    <col min="3589" max="3589" width="41.140625" style="8" customWidth="1"/>
    <col min="3590" max="3590" width="21.85546875" style="8" bestFit="1" customWidth="1"/>
    <col min="3591" max="3842" width="9.140625" style="8"/>
    <col min="3843" max="3843" width="10.140625" style="8" bestFit="1" customWidth="1"/>
    <col min="3844" max="3844" width="9.140625" style="8"/>
    <col min="3845" max="3845" width="41.140625" style="8" customWidth="1"/>
    <col min="3846" max="3846" width="21.85546875" style="8" bestFit="1" customWidth="1"/>
    <col min="3847" max="4098" width="9.140625" style="8"/>
    <col min="4099" max="4099" width="10.140625" style="8" bestFit="1" customWidth="1"/>
    <col min="4100" max="4100" width="9.140625" style="8"/>
    <col min="4101" max="4101" width="41.140625" style="8" customWidth="1"/>
    <col min="4102" max="4102" width="21.85546875" style="8" bestFit="1" customWidth="1"/>
    <col min="4103" max="4354" width="9.140625" style="8"/>
    <col min="4355" max="4355" width="10.140625" style="8" bestFit="1" customWidth="1"/>
    <col min="4356" max="4356" width="9.140625" style="8"/>
    <col min="4357" max="4357" width="41.140625" style="8" customWidth="1"/>
    <col min="4358" max="4358" width="21.85546875" style="8" bestFit="1" customWidth="1"/>
    <col min="4359" max="4610" width="9.140625" style="8"/>
    <col min="4611" max="4611" width="10.140625" style="8" bestFit="1" customWidth="1"/>
    <col min="4612" max="4612" width="9.140625" style="8"/>
    <col min="4613" max="4613" width="41.140625" style="8" customWidth="1"/>
    <col min="4614" max="4614" width="21.85546875" style="8" bestFit="1" customWidth="1"/>
    <col min="4615" max="4866" width="9.140625" style="8"/>
    <col min="4867" max="4867" width="10.140625" style="8" bestFit="1" customWidth="1"/>
    <col min="4868" max="4868" width="9.140625" style="8"/>
    <col min="4869" max="4869" width="41.140625" style="8" customWidth="1"/>
    <col min="4870" max="4870" width="21.85546875" style="8" bestFit="1" customWidth="1"/>
    <col min="4871" max="5122" width="9.140625" style="8"/>
    <col min="5123" max="5123" width="10.140625" style="8" bestFit="1" customWidth="1"/>
    <col min="5124" max="5124" width="9.140625" style="8"/>
    <col min="5125" max="5125" width="41.140625" style="8" customWidth="1"/>
    <col min="5126" max="5126" width="21.85546875" style="8" bestFit="1" customWidth="1"/>
    <col min="5127" max="5378" width="9.140625" style="8"/>
    <col min="5379" max="5379" width="10.140625" style="8" bestFit="1" customWidth="1"/>
    <col min="5380" max="5380" width="9.140625" style="8"/>
    <col min="5381" max="5381" width="41.140625" style="8" customWidth="1"/>
    <col min="5382" max="5382" width="21.85546875" style="8" bestFit="1" customWidth="1"/>
    <col min="5383" max="5634" width="9.140625" style="8"/>
    <col min="5635" max="5635" width="10.140625" style="8" bestFit="1" customWidth="1"/>
    <col min="5636" max="5636" width="9.140625" style="8"/>
    <col min="5637" max="5637" width="41.140625" style="8" customWidth="1"/>
    <col min="5638" max="5638" width="21.85546875" style="8" bestFit="1" customWidth="1"/>
    <col min="5639" max="5890" width="9.140625" style="8"/>
    <col min="5891" max="5891" width="10.140625" style="8" bestFit="1" customWidth="1"/>
    <col min="5892" max="5892" width="9.140625" style="8"/>
    <col min="5893" max="5893" width="41.140625" style="8" customWidth="1"/>
    <col min="5894" max="5894" width="21.85546875" style="8" bestFit="1" customWidth="1"/>
    <col min="5895" max="6146" width="9.140625" style="8"/>
    <col min="6147" max="6147" width="10.140625" style="8" bestFit="1" customWidth="1"/>
    <col min="6148" max="6148" width="9.140625" style="8"/>
    <col min="6149" max="6149" width="41.140625" style="8" customWidth="1"/>
    <col min="6150" max="6150" width="21.85546875" style="8" bestFit="1" customWidth="1"/>
    <col min="6151" max="6402" width="9.140625" style="8"/>
    <col min="6403" max="6403" width="10.140625" style="8" bestFit="1" customWidth="1"/>
    <col min="6404" max="6404" width="9.140625" style="8"/>
    <col min="6405" max="6405" width="41.140625" style="8" customWidth="1"/>
    <col min="6406" max="6406" width="21.85546875" style="8" bestFit="1" customWidth="1"/>
    <col min="6407" max="6658" width="9.140625" style="8"/>
    <col min="6659" max="6659" width="10.140625" style="8" bestFit="1" customWidth="1"/>
    <col min="6660" max="6660" width="9.140625" style="8"/>
    <col min="6661" max="6661" width="41.140625" style="8" customWidth="1"/>
    <col min="6662" max="6662" width="21.85546875" style="8" bestFit="1" customWidth="1"/>
    <col min="6663" max="6914" width="9.140625" style="8"/>
    <col min="6915" max="6915" width="10.140625" style="8" bestFit="1" customWidth="1"/>
    <col min="6916" max="6916" width="9.140625" style="8"/>
    <col min="6917" max="6917" width="41.140625" style="8" customWidth="1"/>
    <col min="6918" max="6918" width="21.85546875" style="8" bestFit="1" customWidth="1"/>
    <col min="6919" max="7170" width="9.140625" style="8"/>
    <col min="7171" max="7171" width="10.140625" style="8" bestFit="1" customWidth="1"/>
    <col min="7172" max="7172" width="9.140625" style="8"/>
    <col min="7173" max="7173" width="41.140625" style="8" customWidth="1"/>
    <col min="7174" max="7174" width="21.85546875" style="8" bestFit="1" customWidth="1"/>
    <col min="7175" max="7426" width="9.140625" style="8"/>
    <col min="7427" max="7427" width="10.140625" style="8" bestFit="1" customWidth="1"/>
    <col min="7428" max="7428" width="9.140625" style="8"/>
    <col min="7429" max="7429" width="41.140625" style="8" customWidth="1"/>
    <col min="7430" max="7430" width="21.85546875" style="8" bestFit="1" customWidth="1"/>
    <col min="7431" max="7682" width="9.140625" style="8"/>
    <col min="7683" max="7683" width="10.140625" style="8" bestFit="1" customWidth="1"/>
    <col min="7684" max="7684" width="9.140625" style="8"/>
    <col min="7685" max="7685" width="41.140625" style="8" customWidth="1"/>
    <col min="7686" max="7686" width="21.85546875" style="8" bestFit="1" customWidth="1"/>
    <col min="7687" max="7938" width="9.140625" style="8"/>
    <col min="7939" max="7939" width="10.140625" style="8" bestFit="1" customWidth="1"/>
    <col min="7940" max="7940" width="9.140625" style="8"/>
    <col min="7941" max="7941" width="41.140625" style="8" customWidth="1"/>
    <col min="7942" max="7942" width="21.85546875" style="8" bestFit="1" customWidth="1"/>
    <col min="7943" max="8194" width="9.140625" style="8"/>
    <col min="8195" max="8195" width="10.140625" style="8" bestFit="1" customWidth="1"/>
    <col min="8196" max="8196" width="9.140625" style="8"/>
    <col min="8197" max="8197" width="41.140625" style="8" customWidth="1"/>
    <col min="8198" max="8198" width="21.85546875" style="8" bestFit="1" customWidth="1"/>
    <col min="8199" max="8450" width="9.140625" style="8"/>
    <col min="8451" max="8451" width="10.140625" style="8" bestFit="1" customWidth="1"/>
    <col min="8452" max="8452" width="9.140625" style="8"/>
    <col min="8453" max="8453" width="41.140625" style="8" customWidth="1"/>
    <col min="8454" max="8454" width="21.85546875" style="8" bestFit="1" customWidth="1"/>
    <col min="8455" max="8706" width="9.140625" style="8"/>
    <col min="8707" max="8707" width="10.140625" style="8" bestFit="1" customWidth="1"/>
    <col min="8708" max="8708" width="9.140625" style="8"/>
    <col min="8709" max="8709" width="41.140625" style="8" customWidth="1"/>
    <col min="8710" max="8710" width="21.85546875" style="8" bestFit="1" customWidth="1"/>
    <col min="8711" max="8962" width="9.140625" style="8"/>
    <col min="8963" max="8963" width="10.140625" style="8" bestFit="1" customWidth="1"/>
    <col min="8964" max="8964" width="9.140625" style="8"/>
    <col min="8965" max="8965" width="41.140625" style="8" customWidth="1"/>
    <col min="8966" max="8966" width="21.85546875" style="8" bestFit="1" customWidth="1"/>
    <col min="8967" max="9218" width="9.140625" style="8"/>
    <col min="9219" max="9219" width="10.140625" style="8" bestFit="1" customWidth="1"/>
    <col min="9220" max="9220" width="9.140625" style="8"/>
    <col min="9221" max="9221" width="41.140625" style="8" customWidth="1"/>
    <col min="9222" max="9222" width="21.85546875" style="8" bestFit="1" customWidth="1"/>
    <col min="9223" max="9474" width="9.140625" style="8"/>
    <col min="9475" max="9475" width="10.140625" style="8" bestFit="1" customWidth="1"/>
    <col min="9476" max="9476" width="9.140625" style="8"/>
    <col min="9477" max="9477" width="41.140625" style="8" customWidth="1"/>
    <col min="9478" max="9478" width="21.85546875" style="8" bestFit="1" customWidth="1"/>
    <col min="9479" max="9730" width="9.140625" style="8"/>
    <col min="9731" max="9731" width="10.140625" style="8" bestFit="1" customWidth="1"/>
    <col min="9732" max="9732" width="9.140625" style="8"/>
    <col min="9733" max="9733" width="41.140625" style="8" customWidth="1"/>
    <col min="9734" max="9734" width="21.85546875" style="8" bestFit="1" customWidth="1"/>
    <col min="9735" max="9986" width="9.140625" style="8"/>
    <col min="9987" max="9987" width="10.140625" style="8" bestFit="1" customWidth="1"/>
    <col min="9988" max="9988" width="9.140625" style="8"/>
    <col min="9989" max="9989" width="41.140625" style="8" customWidth="1"/>
    <col min="9990" max="9990" width="21.85546875" style="8" bestFit="1" customWidth="1"/>
    <col min="9991" max="10242" width="9.140625" style="8"/>
    <col min="10243" max="10243" width="10.140625" style="8" bestFit="1" customWidth="1"/>
    <col min="10244" max="10244" width="9.140625" style="8"/>
    <col min="10245" max="10245" width="41.140625" style="8" customWidth="1"/>
    <col min="10246" max="10246" width="21.85546875" style="8" bestFit="1" customWidth="1"/>
    <col min="10247" max="10498" width="9.140625" style="8"/>
    <col min="10499" max="10499" width="10.140625" style="8" bestFit="1" customWidth="1"/>
    <col min="10500" max="10500" width="9.140625" style="8"/>
    <col min="10501" max="10501" width="41.140625" style="8" customWidth="1"/>
    <col min="10502" max="10502" width="21.85546875" style="8" bestFit="1" customWidth="1"/>
    <col min="10503" max="10754" width="9.140625" style="8"/>
    <col min="10755" max="10755" width="10.140625" style="8" bestFit="1" customWidth="1"/>
    <col min="10756" max="10756" width="9.140625" style="8"/>
    <col min="10757" max="10757" width="41.140625" style="8" customWidth="1"/>
    <col min="10758" max="10758" width="21.85546875" style="8" bestFit="1" customWidth="1"/>
    <col min="10759" max="11010" width="9.140625" style="8"/>
    <col min="11011" max="11011" width="10.140625" style="8" bestFit="1" customWidth="1"/>
    <col min="11012" max="11012" width="9.140625" style="8"/>
    <col min="11013" max="11013" width="41.140625" style="8" customWidth="1"/>
    <col min="11014" max="11014" width="21.85546875" style="8" bestFit="1" customWidth="1"/>
    <col min="11015" max="11266" width="9.140625" style="8"/>
    <col min="11267" max="11267" width="10.140625" style="8" bestFit="1" customWidth="1"/>
    <col min="11268" max="11268" width="9.140625" style="8"/>
    <col min="11269" max="11269" width="41.140625" style="8" customWidth="1"/>
    <col min="11270" max="11270" width="21.85546875" style="8" bestFit="1" customWidth="1"/>
    <col min="11271" max="11522" width="9.140625" style="8"/>
    <col min="11523" max="11523" width="10.140625" style="8" bestFit="1" customWidth="1"/>
    <col min="11524" max="11524" width="9.140625" style="8"/>
    <col min="11525" max="11525" width="41.140625" style="8" customWidth="1"/>
    <col min="11526" max="11526" width="21.85546875" style="8" bestFit="1" customWidth="1"/>
    <col min="11527" max="11778" width="9.140625" style="8"/>
    <col min="11779" max="11779" width="10.140625" style="8" bestFit="1" customWidth="1"/>
    <col min="11780" max="11780" width="9.140625" style="8"/>
    <col min="11781" max="11781" width="41.140625" style="8" customWidth="1"/>
    <col min="11782" max="11782" width="21.85546875" style="8" bestFit="1" customWidth="1"/>
    <col min="11783" max="12034" width="9.140625" style="8"/>
    <col min="12035" max="12035" width="10.140625" style="8" bestFit="1" customWidth="1"/>
    <col min="12036" max="12036" width="9.140625" style="8"/>
    <col min="12037" max="12037" width="41.140625" style="8" customWidth="1"/>
    <col min="12038" max="12038" width="21.85546875" style="8" bestFit="1" customWidth="1"/>
    <col min="12039" max="12290" width="9.140625" style="8"/>
    <col min="12291" max="12291" width="10.140625" style="8" bestFit="1" customWidth="1"/>
    <col min="12292" max="12292" width="9.140625" style="8"/>
    <col min="12293" max="12293" width="41.140625" style="8" customWidth="1"/>
    <col min="12294" max="12294" width="21.85546875" style="8" bestFit="1" customWidth="1"/>
    <col min="12295" max="12546" width="9.140625" style="8"/>
    <col min="12547" max="12547" width="10.140625" style="8" bestFit="1" customWidth="1"/>
    <col min="12548" max="12548" width="9.140625" style="8"/>
    <col min="12549" max="12549" width="41.140625" style="8" customWidth="1"/>
    <col min="12550" max="12550" width="21.85546875" style="8" bestFit="1" customWidth="1"/>
    <col min="12551" max="12802" width="9.140625" style="8"/>
    <col min="12803" max="12803" width="10.140625" style="8" bestFit="1" customWidth="1"/>
    <col min="12804" max="12804" width="9.140625" style="8"/>
    <col min="12805" max="12805" width="41.140625" style="8" customWidth="1"/>
    <col min="12806" max="12806" width="21.85546875" style="8" bestFit="1" customWidth="1"/>
    <col min="12807" max="13058" width="9.140625" style="8"/>
    <col min="13059" max="13059" width="10.140625" style="8" bestFit="1" customWidth="1"/>
    <col min="13060" max="13060" width="9.140625" style="8"/>
    <col min="13061" max="13061" width="41.140625" style="8" customWidth="1"/>
    <col min="13062" max="13062" width="21.85546875" style="8" bestFit="1" customWidth="1"/>
    <col min="13063" max="13314" width="9.140625" style="8"/>
    <col min="13315" max="13315" width="10.140625" style="8" bestFit="1" customWidth="1"/>
    <col min="13316" max="13316" width="9.140625" style="8"/>
    <col min="13317" max="13317" width="41.140625" style="8" customWidth="1"/>
    <col min="13318" max="13318" width="21.85546875" style="8" bestFit="1" customWidth="1"/>
    <col min="13319" max="13570" width="9.140625" style="8"/>
    <col min="13571" max="13571" width="10.140625" style="8" bestFit="1" customWidth="1"/>
    <col min="13572" max="13572" width="9.140625" style="8"/>
    <col min="13573" max="13573" width="41.140625" style="8" customWidth="1"/>
    <col min="13574" max="13574" width="21.85546875" style="8" bestFit="1" customWidth="1"/>
    <col min="13575" max="13826" width="9.140625" style="8"/>
    <col min="13827" max="13827" width="10.140625" style="8" bestFit="1" customWidth="1"/>
    <col min="13828" max="13828" width="9.140625" style="8"/>
    <col min="13829" max="13829" width="41.140625" style="8" customWidth="1"/>
    <col min="13830" max="13830" width="21.85546875" style="8" bestFit="1" customWidth="1"/>
    <col min="13831" max="14082" width="9.140625" style="8"/>
    <col min="14083" max="14083" width="10.140625" style="8" bestFit="1" customWidth="1"/>
    <col min="14084" max="14084" width="9.140625" style="8"/>
    <col min="14085" max="14085" width="41.140625" style="8" customWidth="1"/>
    <col min="14086" max="14086" width="21.85546875" style="8" bestFit="1" customWidth="1"/>
    <col min="14087" max="14338" width="9.140625" style="8"/>
    <col min="14339" max="14339" width="10.140625" style="8" bestFit="1" customWidth="1"/>
    <col min="14340" max="14340" width="9.140625" style="8"/>
    <col min="14341" max="14341" width="41.140625" style="8" customWidth="1"/>
    <col min="14342" max="14342" width="21.85546875" style="8" bestFit="1" customWidth="1"/>
    <col min="14343" max="14594" width="9.140625" style="8"/>
    <col min="14595" max="14595" width="10.140625" style="8" bestFit="1" customWidth="1"/>
    <col min="14596" max="14596" width="9.140625" style="8"/>
    <col min="14597" max="14597" width="41.140625" style="8" customWidth="1"/>
    <col min="14598" max="14598" width="21.85546875" style="8" bestFit="1" customWidth="1"/>
    <col min="14599" max="14850" width="9.140625" style="8"/>
    <col min="14851" max="14851" width="10.140625" style="8" bestFit="1" customWidth="1"/>
    <col min="14852" max="14852" width="9.140625" style="8"/>
    <col min="14853" max="14853" width="41.140625" style="8" customWidth="1"/>
    <col min="14854" max="14854" width="21.85546875" style="8" bestFit="1" customWidth="1"/>
    <col min="14855" max="15106" width="9.140625" style="8"/>
    <col min="15107" max="15107" width="10.140625" style="8" bestFit="1" customWidth="1"/>
    <col min="15108" max="15108" width="9.140625" style="8"/>
    <col min="15109" max="15109" width="41.140625" style="8" customWidth="1"/>
    <col min="15110" max="15110" width="21.85546875" style="8" bestFit="1" customWidth="1"/>
    <col min="15111" max="15362" width="9.140625" style="8"/>
    <col min="15363" max="15363" width="10.140625" style="8" bestFit="1" customWidth="1"/>
    <col min="15364" max="15364" width="9.140625" style="8"/>
    <col min="15365" max="15365" width="41.140625" style="8" customWidth="1"/>
    <col min="15366" max="15366" width="21.85546875" style="8" bestFit="1" customWidth="1"/>
    <col min="15367" max="15618" width="9.140625" style="8"/>
    <col min="15619" max="15619" width="10.140625" style="8" bestFit="1" customWidth="1"/>
    <col min="15620" max="15620" width="9.140625" style="8"/>
    <col min="15621" max="15621" width="41.140625" style="8" customWidth="1"/>
    <col min="15622" max="15622" width="21.85546875" style="8" bestFit="1" customWidth="1"/>
    <col min="15623" max="15874" width="9.140625" style="8"/>
    <col min="15875" max="15875" width="10.140625" style="8" bestFit="1" customWidth="1"/>
    <col min="15876" max="15876" width="9.140625" style="8"/>
    <col min="15877" max="15877" width="41.140625" style="8" customWidth="1"/>
    <col min="15878" max="15878" width="21.85546875" style="8" bestFit="1" customWidth="1"/>
    <col min="15879" max="16130" width="9.140625" style="8"/>
    <col min="16131" max="16131" width="10.140625" style="8" bestFit="1" customWidth="1"/>
    <col min="16132" max="16132" width="9.140625" style="8"/>
    <col min="16133" max="16133" width="41.140625" style="8" customWidth="1"/>
    <col min="16134" max="16134" width="21.85546875" style="8" bestFit="1" customWidth="1"/>
    <col min="16135" max="16384" width="9.140625" style="8"/>
  </cols>
  <sheetData>
    <row r="4" spans="1:6" ht="18" x14ac:dyDescent="0.25">
      <c r="B4" s="38"/>
    </row>
    <row r="5" spans="1:6" ht="20.25" x14ac:dyDescent="0.2">
      <c r="B5" s="65" t="s">
        <v>202</v>
      </c>
      <c r="C5" s="3"/>
    </row>
    <row r="6" spans="1:6" ht="20.25" x14ac:dyDescent="0.2">
      <c r="B6" s="65"/>
      <c r="C6" s="3"/>
    </row>
    <row r="7" spans="1:6" ht="15.75" x14ac:dyDescent="0.2">
      <c r="B7" s="14" t="s">
        <v>206</v>
      </c>
      <c r="C7" s="3"/>
    </row>
    <row r="8" spans="1:6" ht="15.75" x14ac:dyDescent="0.2">
      <c r="B8" s="14"/>
      <c r="C8" s="3"/>
      <c r="E8" s="5"/>
    </row>
    <row r="9" spans="1:6" ht="15.75" x14ac:dyDescent="0.2">
      <c r="B9" s="67"/>
      <c r="C9" s="3"/>
      <c r="E9" s="5"/>
    </row>
    <row r="10" spans="1:6" ht="15" x14ac:dyDescent="0.2">
      <c r="A10" s="40" t="s">
        <v>3</v>
      </c>
      <c r="B10" s="41" t="s">
        <v>4</v>
      </c>
      <c r="C10" s="44"/>
      <c r="D10" s="47"/>
      <c r="E10" s="47"/>
      <c r="F10" s="48">
        <f>'SKLOP 3A-Jerak'!G26</f>
        <v>0</v>
      </c>
    </row>
    <row r="11" spans="1:6" ht="15" x14ac:dyDescent="0.2">
      <c r="A11" s="47"/>
      <c r="B11" s="47"/>
      <c r="C11" s="47"/>
      <c r="D11" s="47"/>
      <c r="E11" s="47"/>
      <c r="F11" s="48"/>
    </row>
    <row r="12" spans="1:6" ht="15" x14ac:dyDescent="0.2">
      <c r="A12" s="40" t="s">
        <v>24</v>
      </c>
      <c r="B12" s="41" t="s">
        <v>25</v>
      </c>
      <c r="C12" s="44"/>
      <c r="D12" s="47"/>
      <c r="E12" s="47"/>
      <c r="F12" s="48">
        <f>'SKLOP 3A-Jerak'!G54</f>
        <v>0</v>
      </c>
    </row>
    <row r="13" spans="1:6" ht="15" x14ac:dyDescent="0.2">
      <c r="A13" s="47"/>
      <c r="B13" s="47"/>
      <c r="C13" s="47"/>
      <c r="D13" s="47"/>
      <c r="E13" s="47"/>
      <c r="F13" s="48"/>
    </row>
    <row r="14" spans="1:6" ht="15" x14ac:dyDescent="0.2">
      <c r="A14" s="40" t="s">
        <v>41</v>
      </c>
      <c r="B14" s="41" t="s">
        <v>42</v>
      </c>
      <c r="C14" s="44"/>
      <c r="D14" s="47"/>
      <c r="E14" s="47"/>
      <c r="F14" s="48">
        <f>'SKLOP 3A-Jerak'!G76</f>
        <v>0</v>
      </c>
    </row>
    <row r="15" spans="1:6" ht="15" x14ac:dyDescent="0.2">
      <c r="A15" s="40"/>
      <c r="B15" s="41"/>
      <c r="C15" s="44"/>
      <c r="D15" s="47"/>
      <c r="E15" s="47"/>
      <c r="F15" s="48"/>
    </row>
    <row r="16" spans="1:6" ht="15" x14ac:dyDescent="0.2">
      <c r="A16" s="40" t="s">
        <v>59</v>
      </c>
      <c r="B16" s="47" t="s">
        <v>60</v>
      </c>
      <c r="C16" s="44"/>
      <c r="D16" s="47"/>
      <c r="E16" s="47"/>
      <c r="F16" s="48">
        <f>'SKLOP 3A-Jerak'!G104</f>
        <v>0</v>
      </c>
    </row>
    <row r="17" spans="1:6" ht="15" x14ac:dyDescent="0.2">
      <c r="A17" s="40"/>
      <c r="B17" s="41"/>
      <c r="C17" s="44"/>
      <c r="D17" s="47"/>
      <c r="E17" s="47"/>
      <c r="F17" s="48"/>
    </row>
    <row r="18" spans="1:6" ht="15" x14ac:dyDescent="0.2">
      <c r="A18" s="40" t="s">
        <v>88</v>
      </c>
      <c r="B18" s="41" t="s">
        <v>89</v>
      </c>
      <c r="C18" s="44"/>
      <c r="D18" s="47"/>
      <c r="E18" s="47"/>
      <c r="F18" s="48">
        <f>'SKLOP 3A-Jerak'!G126</f>
        <v>0</v>
      </c>
    </row>
    <row r="19" spans="1:6" ht="15" x14ac:dyDescent="0.2">
      <c r="A19" s="40"/>
      <c r="B19" s="41"/>
      <c r="C19" s="44"/>
      <c r="D19" s="47"/>
      <c r="E19" s="47"/>
      <c r="F19" s="48"/>
    </row>
    <row r="20" spans="1:6" ht="15" x14ac:dyDescent="0.2">
      <c r="A20" s="40" t="s">
        <v>103</v>
      </c>
      <c r="B20" s="41" t="s">
        <v>204</v>
      </c>
      <c r="C20" s="44"/>
      <c r="D20" s="47"/>
      <c r="E20" s="47"/>
      <c r="F20" s="48">
        <f>'SKLOP 3A-Jerak'!G143</f>
        <v>0</v>
      </c>
    </row>
    <row r="21" spans="1:6" ht="15" x14ac:dyDescent="0.2">
      <c r="A21" s="40"/>
      <c r="B21" s="41"/>
      <c r="C21" s="44"/>
      <c r="D21" s="47"/>
      <c r="E21" s="47"/>
      <c r="F21" s="48"/>
    </row>
    <row r="22" spans="1:6" ht="15" x14ac:dyDescent="0.2">
      <c r="A22" s="40" t="s">
        <v>205</v>
      </c>
      <c r="B22" s="41" t="s">
        <v>104</v>
      </c>
      <c r="C22" s="44"/>
      <c r="D22" s="47"/>
      <c r="E22" s="47"/>
      <c r="F22" s="48">
        <f>'SKLOP 3A-Jerak'!G153</f>
        <v>0</v>
      </c>
    </row>
    <row r="23" spans="1:6" ht="15" x14ac:dyDescent="0.2">
      <c r="A23" s="40"/>
      <c r="B23" s="41"/>
      <c r="C23" s="44"/>
      <c r="D23" s="47"/>
      <c r="E23" s="47"/>
      <c r="F23" s="48"/>
    </row>
    <row r="24" spans="1:6" ht="15" x14ac:dyDescent="0.2">
      <c r="A24" s="40" t="s">
        <v>194</v>
      </c>
      <c r="B24" s="41" t="s">
        <v>195</v>
      </c>
      <c r="C24" s="44"/>
      <c r="D24" s="47"/>
      <c r="E24" s="47"/>
      <c r="F24" s="48">
        <f>'SKLOP 3A-Jerak'!G164</f>
        <v>0</v>
      </c>
    </row>
    <row r="25" spans="1:6" ht="15" x14ac:dyDescent="0.2">
      <c r="A25" s="40"/>
      <c r="B25" s="41"/>
      <c r="C25" s="44"/>
      <c r="D25" s="47"/>
      <c r="E25" s="47"/>
      <c r="F25" s="48"/>
    </row>
    <row r="26" spans="1:6" ht="15" x14ac:dyDescent="0.2">
      <c r="B26" s="68"/>
      <c r="C26" s="69"/>
      <c r="D26" s="69"/>
      <c r="E26" s="69"/>
      <c r="F26" s="70"/>
    </row>
    <row r="28" spans="1:6" ht="15.75" x14ac:dyDescent="0.25">
      <c r="B28" s="52" t="s">
        <v>117</v>
      </c>
      <c r="C28" s="52"/>
      <c r="D28" s="52"/>
      <c r="E28" s="52"/>
      <c r="F28" s="53">
        <f>SUM(F10:F25)</f>
        <v>0</v>
      </c>
    </row>
    <row r="30" spans="1:6" ht="15" x14ac:dyDescent="0.2">
      <c r="B30" s="47" t="s">
        <v>118</v>
      </c>
      <c r="C30" s="49">
        <v>0.22</v>
      </c>
      <c r="D30" s="47"/>
      <c r="E30" s="47"/>
      <c r="F30" s="48">
        <f>F28*22%</f>
        <v>0</v>
      </c>
    </row>
    <row r="31" spans="1:6" ht="16.5" thickBot="1" x14ac:dyDescent="0.3">
      <c r="B31" s="50"/>
      <c r="C31" s="50"/>
      <c r="D31" s="50"/>
      <c r="E31" s="50"/>
      <c r="F31" s="51"/>
    </row>
    <row r="32" spans="1:6" ht="16.5" thickTop="1" x14ac:dyDescent="0.25">
      <c r="B32" s="52"/>
      <c r="C32" s="52"/>
      <c r="D32" s="52"/>
      <c r="E32" s="52"/>
      <c r="F32" s="53"/>
    </row>
    <row r="33" spans="2:6" ht="15.75" x14ac:dyDescent="0.25">
      <c r="B33" s="52" t="s">
        <v>119</v>
      </c>
      <c r="C33" s="52"/>
      <c r="D33" s="52"/>
      <c r="E33" s="52"/>
      <c r="F33" s="53">
        <f>SUM(F28:F30)</f>
        <v>0</v>
      </c>
    </row>
    <row r="34" spans="2:6" x14ac:dyDescent="0.2">
      <c r="F34" s="8"/>
    </row>
    <row r="35" spans="2:6" x14ac:dyDescent="0.2">
      <c r="F35" s="8"/>
    </row>
  </sheetData>
  <pageMargins left="0.7" right="0.7" top="0.75" bottom="0.75" header="0.3" footer="0.3"/>
  <pageSetup paperSize="9" scale="87" orientation="portrait" r:id="rId1"/>
  <rowBreaks count="1" manualBreakCount="1">
    <brk id="3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E94EC-C991-4635-BFB9-6639D0CA1F8F}">
  <dimension ref="A2:BL152"/>
  <sheetViews>
    <sheetView view="pageBreakPreview" zoomScale="85" zoomScaleNormal="100" zoomScaleSheetLayoutView="85" workbookViewId="0">
      <selection activeCell="F1" sqref="F1:F1048576"/>
    </sheetView>
  </sheetViews>
  <sheetFormatPr defaultRowHeight="12.75" x14ac:dyDescent="0.2"/>
  <cols>
    <col min="1" max="1" width="5.28515625" style="1" customWidth="1"/>
    <col min="2" max="2" width="5.85546875" style="12" customWidth="1"/>
    <col min="3" max="3" width="39.85546875" style="3" customWidth="1"/>
    <col min="4" max="4" width="10.28515625" style="4" customWidth="1"/>
    <col min="5" max="5" width="10.5703125" style="5" customWidth="1"/>
    <col min="6" max="6" width="11.140625" style="6" customWidth="1"/>
    <col min="7" max="7" width="12.5703125" style="7" customWidth="1"/>
    <col min="8" max="9" width="9.140625" style="8"/>
    <col min="10" max="10" width="16.140625" style="8" bestFit="1" customWidth="1"/>
    <col min="11" max="256" width="9.140625" style="8"/>
    <col min="257" max="257" width="5.28515625" style="8" customWidth="1"/>
    <col min="258" max="258" width="5.85546875" style="8" customWidth="1"/>
    <col min="259" max="259" width="39.85546875" style="8" customWidth="1"/>
    <col min="260" max="260" width="10.28515625" style="8" customWidth="1"/>
    <col min="261" max="261" width="10.5703125" style="8" customWidth="1"/>
    <col min="262" max="262" width="11.140625" style="8" customWidth="1"/>
    <col min="263" max="263" width="12.5703125" style="8" customWidth="1"/>
    <col min="264" max="265" width="9.140625" style="8"/>
    <col min="266" max="266" width="16.140625" style="8" bestFit="1" customWidth="1"/>
    <col min="267" max="512" width="9.140625" style="8"/>
    <col min="513" max="513" width="5.28515625" style="8" customWidth="1"/>
    <col min="514" max="514" width="5.85546875" style="8" customWidth="1"/>
    <col min="515" max="515" width="39.85546875" style="8" customWidth="1"/>
    <col min="516" max="516" width="10.28515625" style="8" customWidth="1"/>
    <col min="517" max="517" width="10.5703125" style="8" customWidth="1"/>
    <col min="518" max="518" width="11.140625" style="8" customWidth="1"/>
    <col min="519" max="519" width="12.5703125" style="8" customWidth="1"/>
    <col min="520" max="521" width="9.140625" style="8"/>
    <col min="522" max="522" width="16.140625" style="8" bestFit="1" customWidth="1"/>
    <col min="523" max="768" width="9.140625" style="8"/>
    <col min="769" max="769" width="5.28515625" style="8" customWidth="1"/>
    <col min="770" max="770" width="5.85546875" style="8" customWidth="1"/>
    <col min="771" max="771" width="39.85546875" style="8" customWidth="1"/>
    <col min="772" max="772" width="10.28515625" style="8" customWidth="1"/>
    <col min="773" max="773" width="10.5703125" style="8" customWidth="1"/>
    <col min="774" max="774" width="11.140625" style="8" customWidth="1"/>
    <col min="775" max="775" width="12.5703125" style="8" customWidth="1"/>
    <col min="776" max="777" width="9.140625" style="8"/>
    <col min="778" max="778" width="16.140625" style="8" bestFit="1" customWidth="1"/>
    <col min="779" max="1024" width="9.140625" style="8"/>
    <col min="1025" max="1025" width="5.28515625" style="8" customWidth="1"/>
    <col min="1026" max="1026" width="5.85546875" style="8" customWidth="1"/>
    <col min="1027" max="1027" width="39.85546875" style="8" customWidth="1"/>
    <col min="1028" max="1028" width="10.28515625" style="8" customWidth="1"/>
    <col min="1029" max="1029" width="10.5703125" style="8" customWidth="1"/>
    <col min="1030" max="1030" width="11.140625" style="8" customWidth="1"/>
    <col min="1031" max="1031" width="12.5703125" style="8" customWidth="1"/>
    <col min="1032" max="1033" width="9.140625" style="8"/>
    <col min="1034" max="1034" width="16.140625" style="8" bestFit="1" customWidth="1"/>
    <col min="1035" max="1280" width="9.140625" style="8"/>
    <col min="1281" max="1281" width="5.28515625" style="8" customWidth="1"/>
    <col min="1282" max="1282" width="5.85546875" style="8" customWidth="1"/>
    <col min="1283" max="1283" width="39.85546875" style="8" customWidth="1"/>
    <col min="1284" max="1284" width="10.28515625" style="8" customWidth="1"/>
    <col min="1285" max="1285" width="10.5703125" style="8" customWidth="1"/>
    <col min="1286" max="1286" width="11.140625" style="8" customWidth="1"/>
    <col min="1287" max="1287" width="12.5703125" style="8" customWidth="1"/>
    <col min="1288" max="1289" width="9.140625" style="8"/>
    <col min="1290" max="1290" width="16.140625" style="8" bestFit="1" customWidth="1"/>
    <col min="1291" max="1536" width="9.140625" style="8"/>
    <col min="1537" max="1537" width="5.28515625" style="8" customWidth="1"/>
    <col min="1538" max="1538" width="5.85546875" style="8" customWidth="1"/>
    <col min="1539" max="1539" width="39.85546875" style="8" customWidth="1"/>
    <col min="1540" max="1540" width="10.28515625" style="8" customWidth="1"/>
    <col min="1541" max="1541" width="10.5703125" style="8" customWidth="1"/>
    <col min="1542" max="1542" width="11.140625" style="8" customWidth="1"/>
    <col min="1543" max="1543" width="12.5703125" style="8" customWidth="1"/>
    <col min="1544" max="1545" width="9.140625" style="8"/>
    <col min="1546" max="1546" width="16.140625" style="8" bestFit="1" customWidth="1"/>
    <col min="1547" max="1792" width="9.140625" style="8"/>
    <col min="1793" max="1793" width="5.28515625" style="8" customWidth="1"/>
    <col min="1794" max="1794" width="5.85546875" style="8" customWidth="1"/>
    <col min="1795" max="1795" width="39.85546875" style="8" customWidth="1"/>
    <col min="1796" max="1796" width="10.28515625" style="8" customWidth="1"/>
    <col min="1797" max="1797" width="10.5703125" style="8" customWidth="1"/>
    <col min="1798" max="1798" width="11.140625" style="8" customWidth="1"/>
    <col min="1799" max="1799" width="12.5703125" style="8" customWidth="1"/>
    <col min="1800" max="1801" width="9.140625" style="8"/>
    <col min="1802" max="1802" width="16.140625" style="8" bestFit="1" customWidth="1"/>
    <col min="1803" max="2048" width="9.140625" style="8"/>
    <col min="2049" max="2049" width="5.28515625" style="8" customWidth="1"/>
    <col min="2050" max="2050" width="5.85546875" style="8" customWidth="1"/>
    <col min="2051" max="2051" width="39.85546875" style="8" customWidth="1"/>
    <col min="2052" max="2052" width="10.28515625" style="8" customWidth="1"/>
    <col min="2053" max="2053" width="10.5703125" style="8" customWidth="1"/>
    <col min="2054" max="2054" width="11.140625" style="8" customWidth="1"/>
    <col min="2055" max="2055" width="12.5703125" style="8" customWidth="1"/>
    <col min="2056" max="2057" width="9.140625" style="8"/>
    <col min="2058" max="2058" width="16.140625" style="8" bestFit="1" customWidth="1"/>
    <col min="2059" max="2304" width="9.140625" style="8"/>
    <col min="2305" max="2305" width="5.28515625" style="8" customWidth="1"/>
    <col min="2306" max="2306" width="5.85546875" style="8" customWidth="1"/>
    <col min="2307" max="2307" width="39.85546875" style="8" customWidth="1"/>
    <col min="2308" max="2308" width="10.28515625" style="8" customWidth="1"/>
    <col min="2309" max="2309" width="10.5703125" style="8" customWidth="1"/>
    <col min="2310" max="2310" width="11.140625" style="8" customWidth="1"/>
    <col min="2311" max="2311" width="12.5703125" style="8" customWidth="1"/>
    <col min="2312" max="2313" width="9.140625" style="8"/>
    <col min="2314" max="2314" width="16.140625" style="8" bestFit="1" customWidth="1"/>
    <col min="2315" max="2560" width="9.140625" style="8"/>
    <col min="2561" max="2561" width="5.28515625" style="8" customWidth="1"/>
    <col min="2562" max="2562" width="5.85546875" style="8" customWidth="1"/>
    <col min="2563" max="2563" width="39.85546875" style="8" customWidth="1"/>
    <col min="2564" max="2564" width="10.28515625" style="8" customWidth="1"/>
    <col min="2565" max="2565" width="10.5703125" style="8" customWidth="1"/>
    <col min="2566" max="2566" width="11.140625" style="8" customWidth="1"/>
    <col min="2567" max="2567" width="12.5703125" style="8" customWidth="1"/>
    <col min="2568" max="2569" width="9.140625" style="8"/>
    <col min="2570" max="2570" width="16.140625" style="8" bestFit="1" customWidth="1"/>
    <col min="2571" max="2816" width="9.140625" style="8"/>
    <col min="2817" max="2817" width="5.28515625" style="8" customWidth="1"/>
    <col min="2818" max="2818" width="5.85546875" style="8" customWidth="1"/>
    <col min="2819" max="2819" width="39.85546875" style="8" customWidth="1"/>
    <col min="2820" max="2820" width="10.28515625" style="8" customWidth="1"/>
    <col min="2821" max="2821" width="10.5703125" style="8" customWidth="1"/>
    <col min="2822" max="2822" width="11.140625" style="8" customWidth="1"/>
    <col min="2823" max="2823" width="12.5703125" style="8" customWidth="1"/>
    <col min="2824" max="2825" width="9.140625" style="8"/>
    <col min="2826" max="2826" width="16.140625" style="8" bestFit="1" customWidth="1"/>
    <col min="2827" max="3072" width="9.140625" style="8"/>
    <col min="3073" max="3073" width="5.28515625" style="8" customWidth="1"/>
    <col min="3074" max="3074" width="5.85546875" style="8" customWidth="1"/>
    <col min="3075" max="3075" width="39.85546875" style="8" customWidth="1"/>
    <col min="3076" max="3076" width="10.28515625" style="8" customWidth="1"/>
    <col min="3077" max="3077" width="10.5703125" style="8" customWidth="1"/>
    <col min="3078" max="3078" width="11.140625" style="8" customWidth="1"/>
    <col min="3079" max="3079" width="12.5703125" style="8" customWidth="1"/>
    <col min="3080" max="3081" width="9.140625" style="8"/>
    <col min="3082" max="3082" width="16.140625" style="8" bestFit="1" customWidth="1"/>
    <col min="3083" max="3328" width="9.140625" style="8"/>
    <col min="3329" max="3329" width="5.28515625" style="8" customWidth="1"/>
    <col min="3330" max="3330" width="5.85546875" style="8" customWidth="1"/>
    <col min="3331" max="3331" width="39.85546875" style="8" customWidth="1"/>
    <col min="3332" max="3332" width="10.28515625" style="8" customWidth="1"/>
    <col min="3333" max="3333" width="10.5703125" style="8" customWidth="1"/>
    <col min="3334" max="3334" width="11.140625" style="8" customWidth="1"/>
    <col min="3335" max="3335" width="12.5703125" style="8" customWidth="1"/>
    <col min="3336" max="3337" width="9.140625" style="8"/>
    <col min="3338" max="3338" width="16.140625" style="8" bestFit="1" customWidth="1"/>
    <col min="3339" max="3584" width="9.140625" style="8"/>
    <col min="3585" max="3585" width="5.28515625" style="8" customWidth="1"/>
    <col min="3586" max="3586" width="5.85546875" style="8" customWidth="1"/>
    <col min="3587" max="3587" width="39.85546875" style="8" customWidth="1"/>
    <col min="3588" max="3588" width="10.28515625" style="8" customWidth="1"/>
    <col min="3589" max="3589" width="10.5703125" style="8" customWidth="1"/>
    <col min="3590" max="3590" width="11.140625" style="8" customWidth="1"/>
    <col min="3591" max="3591" width="12.5703125" style="8" customWidth="1"/>
    <col min="3592" max="3593" width="9.140625" style="8"/>
    <col min="3594" max="3594" width="16.140625" style="8" bestFit="1" customWidth="1"/>
    <col min="3595" max="3840" width="9.140625" style="8"/>
    <col min="3841" max="3841" width="5.28515625" style="8" customWidth="1"/>
    <col min="3842" max="3842" width="5.85546875" style="8" customWidth="1"/>
    <col min="3843" max="3843" width="39.85546875" style="8" customWidth="1"/>
    <col min="3844" max="3844" width="10.28515625" style="8" customWidth="1"/>
    <col min="3845" max="3845" width="10.5703125" style="8" customWidth="1"/>
    <col min="3846" max="3846" width="11.140625" style="8" customWidth="1"/>
    <col min="3847" max="3847" width="12.5703125" style="8" customWidth="1"/>
    <col min="3848" max="3849" width="9.140625" style="8"/>
    <col min="3850" max="3850" width="16.140625" style="8" bestFit="1" customWidth="1"/>
    <col min="3851" max="4096" width="9.140625" style="8"/>
    <col min="4097" max="4097" width="5.28515625" style="8" customWidth="1"/>
    <col min="4098" max="4098" width="5.85546875" style="8" customWidth="1"/>
    <col min="4099" max="4099" width="39.85546875" style="8" customWidth="1"/>
    <col min="4100" max="4100" width="10.28515625" style="8" customWidth="1"/>
    <col min="4101" max="4101" width="10.5703125" style="8" customWidth="1"/>
    <col min="4102" max="4102" width="11.140625" style="8" customWidth="1"/>
    <col min="4103" max="4103" width="12.5703125" style="8" customWidth="1"/>
    <col min="4104" max="4105" width="9.140625" style="8"/>
    <col min="4106" max="4106" width="16.140625" style="8" bestFit="1" customWidth="1"/>
    <col min="4107" max="4352" width="9.140625" style="8"/>
    <col min="4353" max="4353" width="5.28515625" style="8" customWidth="1"/>
    <col min="4354" max="4354" width="5.85546875" style="8" customWidth="1"/>
    <col min="4355" max="4355" width="39.85546875" style="8" customWidth="1"/>
    <col min="4356" max="4356" width="10.28515625" style="8" customWidth="1"/>
    <col min="4357" max="4357" width="10.5703125" style="8" customWidth="1"/>
    <col min="4358" max="4358" width="11.140625" style="8" customWidth="1"/>
    <col min="4359" max="4359" width="12.5703125" style="8" customWidth="1"/>
    <col min="4360" max="4361" width="9.140625" style="8"/>
    <col min="4362" max="4362" width="16.140625" style="8" bestFit="1" customWidth="1"/>
    <col min="4363" max="4608" width="9.140625" style="8"/>
    <col min="4609" max="4609" width="5.28515625" style="8" customWidth="1"/>
    <col min="4610" max="4610" width="5.85546875" style="8" customWidth="1"/>
    <col min="4611" max="4611" width="39.85546875" style="8" customWidth="1"/>
    <col min="4612" max="4612" width="10.28515625" style="8" customWidth="1"/>
    <col min="4613" max="4613" width="10.5703125" style="8" customWidth="1"/>
    <col min="4614" max="4614" width="11.140625" style="8" customWidth="1"/>
    <col min="4615" max="4615" width="12.5703125" style="8" customWidth="1"/>
    <col min="4616" max="4617" width="9.140625" style="8"/>
    <col min="4618" max="4618" width="16.140625" style="8" bestFit="1" customWidth="1"/>
    <col min="4619" max="4864" width="9.140625" style="8"/>
    <col min="4865" max="4865" width="5.28515625" style="8" customWidth="1"/>
    <col min="4866" max="4866" width="5.85546875" style="8" customWidth="1"/>
    <col min="4867" max="4867" width="39.85546875" style="8" customWidth="1"/>
    <col min="4868" max="4868" width="10.28515625" style="8" customWidth="1"/>
    <col min="4869" max="4869" width="10.5703125" style="8" customWidth="1"/>
    <col min="4870" max="4870" width="11.140625" style="8" customWidth="1"/>
    <col min="4871" max="4871" width="12.5703125" style="8" customWidth="1"/>
    <col min="4872" max="4873" width="9.140625" style="8"/>
    <col min="4874" max="4874" width="16.140625" style="8" bestFit="1" customWidth="1"/>
    <col min="4875" max="5120" width="9.140625" style="8"/>
    <col min="5121" max="5121" width="5.28515625" style="8" customWidth="1"/>
    <col min="5122" max="5122" width="5.85546875" style="8" customWidth="1"/>
    <col min="5123" max="5123" width="39.85546875" style="8" customWidth="1"/>
    <col min="5124" max="5124" width="10.28515625" style="8" customWidth="1"/>
    <col min="5125" max="5125" width="10.5703125" style="8" customWidth="1"/>
    <col min="5126" max="5126" width="11.140625" style="8" customWidth="1"/>
    <col min="5127" max="5127" width="12.5703125" style="8" customWidth="1"/>
    <col min="5128" max="5129" width="9.140625" style="8"/>
    <col min="5130" max="5130" width="16.140625" style="8" bestFit="1" customWidth="1"/>
    <col min="5131" max="5376" width="9.140625" style="8"/>
    <col min="5377" max="5377" width="5.28515625" style="8" customWidth="1"/>
    <col min="5378" max="5378" width="5.85546875" style="8" customWidth="1"/>
    <col min="5379" max="5379" width="39.85546875" style="8" customWidth="1"/>
    <col min="5380" max="5380" width="10.28515625" style="8" customWidth="1"/>
    <col min="5381" max="5381" width="10.5703125" style="8" customWidth="1"/>
    <col min="5382" max="5382" width="11.140625" style="8" customWidth="1"/>
    <col min="5383" max="5383" width="12.5703125" style="8" customWidth="1"/>
    <col min="5384" max="5385" width="9.140625" style="8"/>
    <col min="5386" max="5386" width="16.140625" style="8" bestFit="1" customWidth="1"/>
    <col min="5387" max="5632" width="9.140625" style="8"/>
    <col min="5633" max="5633" width="5.28515625" style="8" customWidth="1"/>
    <col min="5634" max="5634" width="5.85546875" style="8" customWidth="1"/>
    <col min="5635" max="5635" width="39.85546875" style="8" customWidth="1"/>
    <col min="5636" max="5636" width="10.28515625" style="8" customWidth="1"/>
    <col min="5637" max="5637" width="10.5703125" style="8" customWidth="1"/>
    <col min="5638" max="5638" width="11.140625" style="8" customWidth="1"/>
    <col min="5639" max="5639" width="12.5703125" style="8" customWidth="1"/>
    <col min="5640" max="5641" width="9.140625" style="8"/>
    <col min="5642" max="5642" width="16.140625" style="8" bestFit="1" customWidth="1"/>
    <col min="5643" max="5888" width="9.140625" style="8"/>
    <col min="5889" max="5889" width="5.28515625" style="8" customWidth="1"/>
    <col min="5890" max="5890" width="5.85546875" style="8" customWidth="1"/>
    <col min="5891" max="5891" width="39.85546875" style="8" customWidth="1"/>
    <col min="5892" max="5892" width="10.28515625" style="8" customWidth="1"/>
    <col min="5893" max="5893" width="10.5703125" style="8" customWidth="1"/>
    <col min="5894" max="5894" width="11.140625" style="8" customWidth="1"/>
    <col min="5895" max="5895" width="12.5703125" style="8" customWidth="1"/>
    <col min="5896" max="5897" width="9.140625" style="8"/>
    <col min="5898" max="5898" width="16.140625" style="8" bestFit="1" customWidth="1"/>
    <col min="5899" max="6144" width="9.140625" style="8"/>
    <col min="6145" max="6145" width="5.28515625" style="8" customWidth="1"/>
    <col min="6146" max="6146" width="5.85546875" style="8" customWidth="1"/>
    <col min="6147" max="6147" width="39.85546875" style="8" customWidth="1"/>
    <col min="6148" max="6148" width="10.28515625" style="8" customWidth="1"/>
    <col min="6149" max="6149" width="10.5703125" style="8" customWidth="1"/>
    <col min="6150" max="6150" width="11.140625" style="8" customWidth="1"/>
    <col min="6151" max="6151" width="12.5703125" style="8" customWidth="1"/>
    <col min="6152" max="6153" width="9.140625" style="8"/>
    <col min="6154" max="6154" width="16.140625" style="8" bestFit="1" customWidth="1"/>
    <col min="6155" max="6400" width="9.140625" style="8"/>
    <col min="6401" max="6401" width="5.28515625" style="8" customWidth="1"/>
    <col min="6402" max="6402" width="5.85546875" style="8" customWidth="1"/>
    <col min="6403" max="6403" width="39.85546875" style="8" customWidth="1"/>
    <col min="6404" max="6404" width="10.28515625" style="8" customWidth="1"/>
    <col min="6405" max="6405" width="10.5703125" style="8" customWidth="1"/>
    <col min="6406" max="6406" width="11.140625" style="8" customWidth="1"/>
    <col min="6407" max="6407" width="12.5703125" style="8" customWidth="1"/>
    <col min="6408" max="6409" width="9.140625" style="8"/>
    <col min="6410" max="6410" width="16.140625" style="8" bestFit="1" customWidth="1"/>
    <col min="6411" max="6656" width="9.140625" style="8"/>
    <col min="6657" max="6657" width="5.28515625" style="8" customWidth="1"/>
    <col min="6658" max="6658" width="5.85546875" style="8" customWidth="1"/>
    <col min="6659" max="6659" width="39.85546875" style="8" customWidth="1"/>
    <col min="6660" max="6660" width="10.28515625" style="8" customWidth="1"/>
    <col min="6661" max="6661" width="10.5703125" style="8" customWidth="1"/>
    <col min="6662" max="6662" width="11.140625" style="8" customWidth="1"/>
    <col min="6663" max="6663" width="12.5703125" style="8" customWidth="1"/>
    <col min="6664" max="6665" width="9.140625" style="8"/>
    <col min="6666" max="6666" width="16.140625" style="8" bestFit="1" customWidth="1"/>
    <col min="6667" max="6912" width="9.140625" style="8"/>
    <col min="6913" max="6913" width="5.28515625" style="8" customWidth="1"/>
    <col min="6914" max="6914" width="5.85546875" style="8" customWidth="1"/>
    <col min="6915" max="6915" width="39.85546875" style="8" customWidth="1"/>
    <col min="6916" max="6916" width="10.28515625" style="8" customWidth="1"/>
    <col min="6917" max="6917" width="10.5703125" style="8" customWidth="1"/>
    <col min="6918" max="6918" width="11.140625" style="8" customWidth="1"/>
    <col min="6919" max="6919" width="12.5703125" style="8" customWidth="1"/>
    <col min="6920" max="6921" width="9.140625" style="8"/>
    <col min="6922" max="6922" width="16.140625" style="8" bestFit="1" customWidth="1"/>
    <col min="6923" max="7168" width="9.140625" style="8"/>
    <col min="7169" max="7169" width="5.28515625" style="8" customWidth="1"/>
    <col min="7170" max="7170" width="5.85546875" style="8" customWidth="1"/>
    <col min="7171" max="7171" width="39.85546875" style="8" customWidth="1"/>
    <col min="7172" max="7172" width="10.28515625" style="8" customWidth="1"/>
    <col min="7173" max="7173" width="10.5703125" style="8" customWidth="1"/>
    <col min="7174" max="7174" width="11.140625" style="8" customWidth="1"/>
    <col min="7175" max="7175" width="12.5703125" style="8" customWidth="1"/>
    <col min="7176" max="7177" width="9.140625" style="8"/>
    <col min="7178" max="7178" width="16.140625" style="8" bestFit="1" customWidth="1"/>
    <col min="7179" max="7424" width="9.140625" style="8"/>
    <col min="7425" max="7425" width="5.28515625" style="8" customWidth="1"/>
    <col min="7426" max="7426" width="5.85546875" style="8" customWidth="1"/>
    <col min="7427" max="7427" width="39.85546875" style="8" customWidth="1"/>
    <col min="7428" max="7428" width="10.28515625" style="8" customWidth="1"/>
    <col min="7429" max="7429" width="10.5703125" style="8" customWidth="1"/>
    <col min="7430" max="7430" width="11.140625" style="8" customWidth="1"/>
    <col min="7431" max="7431" width="12.5703125" style="8" customWidth="1"/>
    <col min="7432" max="7433" width="9.140625" style="8"/>
    <col min="7434" max="7434" width="16.140625" style="8" bestFit="1" customWidth="1"/>
    <col min="7435" max="7680" width="9.140625" style="8"/>
    <col min="7681" max="7681" width="5.28515625" style="8" customWidth="1"/>
    <col min="7682" max="7682" width="5.85546875" style="8" customWidth="1"/>
    <col min="7683" max="7683" width="39.85546875" style="8" customWidth="1"/>
    <col min="7684" max="7684" width="10.28515625" style="8" customWidth="1"/>
    <col min="7685" max="7685" width="10.5703125" style="8" customWidth="1"/>
    <col min="7686" max="7686" width="11.140625" style="8" customWidth="1"/>
    <col min="7687" max="7687" width="12.5703125" style="8" customWidth="1"/>
    <col min="7688" max="7689" width="9.140625" style="8"/>
    <col min="7690" max="7690" width="16.140625" style="8" bestFit="1" customWidth="1"/>
    <col min="7691" max="7936" width="9.140625" style="8"/>
    <col min="7937" max="7937" width="5.28515625" style="8" customWidth="1"/>
    <col min="7938" max="7938" width="5.85546875" style="8" customWidth="1"/>
    <col min="7939" max="7939" width="39.85546875" style="8" customWidth="1"/>
    <col min="7940" max="7940" width="10.28515625" style="8" customWidth="1"/>
    <col min="7941" max="7941" width="10.5703125" style="8" customWidth="1"/>
    <col min="7942" max="7942" width="11.140625" style="8" customWidth="1"/>
    <col min="7943" max="7943" width="12.5703125" style="8" customWidth="1"/>
    <col min="7944" max="7945" width="9.140625" style="8"/>
    <col min="7946" max="7946" width="16.140625" style="8" bestFit="1" customWidth="1"/>
    <col min="7947" max="8192" width="9.140625" style="8"/>
    <col min="8193" max="8193" width="5.28515625" style="8" customWidth="1"/>
    <col min="8194" max="8194" width="5.85546875" style="8" customWidth="1"/>
    <col min="8195" max="8195" width="39.85546875" style="8" customWidth="1"/>
    <col min="8196" max="8196" width="10.28515625" style="8" customWidth="1"/>
    <col min="8197" max="8197" width="10.5703125" style="8" customWidth="1"/>
    <col min="8198" max="8198" width="11.140625" style="8" customWidth="1"/>
    <col min="8199" max="8199" width="12.5703125" style="8" customWidth="1"/>
    <col min="8200" max="8201" width="9.140625" style="8"/>
    <col min="8202" max="8202" width="16.140625" style="8" bestFit="1" customWidth="1"/>
    <col min="8203" max="8448" width="9.140625" style="8"/>
    <col min="8449" max="8449" width="5.28515625" style="8" customWidth="1"/>
    <col min="8450" max="8450" width="5.85546875" style="8" customWidth="1"/>
    <col min="8451" max="8451" width="39.85546875" style="8" customWidth="1"/>
    <col min="8452" max="8452" width="10.28515625" style="8" customWidth="1"/>
    <col min="8453" max="8453" width="10.5703125" style="8" customWidth="1"/>
    <col min="8454" max="8454" width="11.140625" style="8" customWidth="1"/>
    <col min="8455" max="8455" width="12.5703125" style="8" customWidth="1"/>
    <col min="8456" max="8457" width="9.140625" style="8"/>
    <col min="8458" max="8458" width="16.140625" style="8" bestFit="1" customWidth="1"/>
    <col min="8459" max="8704" width="9.140625" style="8"/>
    <col min="8705" max="8705" width="5.28515625" style="8" customWidth="1"/>
    <col min="8706" max="8706" width="5.85546875" style="8" customWidth="1"/>
    <col min="8707" max="8707" width="39.85546875" style="8" customWidth="1"/>
    <col min="8708" max="8708" width="10.28515625" style="8" customWidth="1"/>
    <col min="8709" max="8709" width="10.5703125" style="8" customWidth="1"/>
    <col min="8710" max="8710" width="11.140625" style="8" customWidth="1"/>
    <col min="8711" max="8711" width="12.5703125" style="8" customWidth="1"/>
    <col min="8712" max="8713" width="9.140625" style="8"/>
    <col min="8714" max="8714" width="16.140625" style="8" bestFit="1" customWidth="1"/>
    <col min="8715" max="8960" width="9.140625" style="8"/>
    <col min="8961" max="8961" width="5.28515625" style="8" customWidth="1"/>
    <col min="8962" max="8962" width="5.85546875" style="8" customWidth="1"/>
    <col min="8963" max="8963" width="39.85546875" style="8" customWidth="1"/>
    <col min="8964" max="8964" width="10.28515625" style="8" customWidth="1"/>
    <col min="8965" max="8965" width="10.5703125" style="8" customWidth="1"/>
    <col min="8966" max="8966" width="11.140625" style="8" customWidth="1"/>
    <col min="8967" max="8967" width="12.5703125" style="8" customWidth="1"/>
    <col min="8968" max="8969" width="9.140625" style="8"/>
    <col min="8970" max="8970" width="16.140625" style="8" bestFit="1" customWidth="1"/>
    <col min="8971" max="9216" width="9.140625" style="8"/>
    <col min="9217" max="9217" width="5.28515625" style="8" customWidth="1"/>
    <col min="9218" max="9218" width="5.85546875" style="8" customWidth="1"/>
    <col min="9219" max="9219" width="39.85546875" style="8" customWidth="1"/>
    <col min="9220" max="9220" width="10.28515625" style="8" customWidth="1"/>
    <col min="9221" max="9221" width="10.5703125" style="8" customWidth="1"/>
    <col min="9222" max="9222" width="11.140625" style="8" customWidth="1"/>
    <col min="9223" max="9223" width="12.5703125" style="8" customWidth="1"/>
    <col min="9224" max="9225" width="9.140625" style="8"/>
    <col min="9226" max="9226" width="16.140625" style="8" bestFit="1" customWidth="1"/>
    <col min="9227" max="9472" width="9.140625" style="8"/>
    <col min="9473" max="9473" width="5.28515625" style="8" customWidth="1"/>
    <col min="9474" max="9474" width="5.85546875" style="8" customWidth="1"/>
    <col min="9475" max="9475" width="39.85546875" style="8" customWidth="1"/>
    <col min="9476" max="9476" width="10.28515625" style="8" customWidth="1"/>
    <col min="9477" max="9477" width="10.5703125" style="8" customWidth="1"/>
    <col min="9478" max="9478" width="11.140625" style="8" customWidth="1"/>
    <col min="9479" max="9479" width="12.5703125" style="8" customWidth="1"/>
    <col min="9480" max="9481" width="9.140625" style="8"/>
    <col min="9482" max="9482" width="16.140625" style="8" bestFit="1" customWidth="1"/>
    <col min="9483" max="9728" width="9.140625" style="8"/>
    <col min="9729" max="9729" width="5.28515625" style="8" customWidth="1"/>
    <col min="9730" max="9730" width="5.85546875" style="8" customWidth="1"/>
    <col min="9731" max="9731" width="39.85546875" style="8" customWidth="1"/>
    <col min="9732" max="9732" width="10.28515625" style="8" customWidth="1"/>
    <col min="9733" max="9733" width="10.5703125" style="8" customWidth="1"/>
    <col min="9734" max="9734" width="11.140625" style="8" customWidth="1"/>
    <col min="9735" max="9735" width="12.5703125" style="8" customWidth="1"/>
    <col min="9736" max="9737" width="9.140625" style="8"/>
    <col min="9738" max="9738" width="16.140625" style="8" bestFit="1" customWidth="1"/>
    <col min="9739" max="9984" width="9.140625" style="8"/>
    <col min="9985" max="9985" width="5.28515625" style="8" customWidth="1"/>
    <col min="9986" max="9986" width="5.85546875" style="8" customWidth="1"/>
    <col min="9987" max="9987" width="39.85546875" style="8" customWidth="1"/>
    <col min="9988" max="9988" width="10.28515625" style="8" customWidth="1"/>
    <col min="9989" max="9989" width="10.5703125" style="8" customWidth="1"/>
    <col min="9990" max="9990" width="11.140625" style="8" customWidth="1"/>
    <col min="9991" max="9991" width="12.5703125" style="8" customWidth="1"/>
    <col min="9992" max="9993" width="9.140625" style="8"/>
    <col min="9994" max="9994" width="16.140625" style="8" bestFit="1" customWidth="1"/>
    <col min="9995" max="10240" width="9.140625" style="8"/>
    <col min="10241" max="10241" width="5.28515625" style="8" customWidth="1"/>
    <col min="10242" max="10242" width="5.85546875" style="8" customWidth="1"/>
    <col min="10243" max="10243" width="39.85546875" style="8" customWidth="1"/>
    <col min="10244" max="10244" width="10.28515625" style="8" customWidth="1"/>
    <col min="10245" max="10245" width="10.5703125" style="8" customWidth="1"/>
    <col min="10246" max="10246" width="11.140625" style="8" customWidth="1"/>
    <col min="10247" max="10247" width="12.5703125" style="8" customWidth="1"/>
    <col min="10248" max="10249" width="9.140625" style="8"/>
    <col min="10250" max="10250" width="16.140625" style="8" bestFit="1" customWidth="1"/>
    <col min="10251" max="10496" width="9.140625" style="8"/>
    <col min="10497" max="10497" width="5.28515625" style="8" customWidth="1"/>
    <col min="10498" max="10498" width="5.85546875" style="8" customWidth="1"/>
    <col min="10499" max="10499" width="39.85546875" style="8" customWidth="1"/>
    <col min="10500" max="10500" width="10.28515625" style="8" customWidth="1"/>
    <col min="10501" max="10501" width="10.5703125" style="8" customWidth="1"/>
    <col min="10502" max="10502" width="11.140625" style="8" customWidth="1"/>
    <col min="10503" max="10503" width="12.5703125" style="8" customWidth="1"/>
    <col min="10504" max="10505" width="9.140625" style="8"/>
    <col min="10506" max="10506" width="16.140625" style="8" bestFit="1" customWidth="1"/>
    <col min="10507" max="10752" width="9.140625" style="8"/>
    <col min="10753" max="10753" width="5.28515625" style="8" customWidth="1"/>
    <col min="10754" max="10754" width="5.85546875" style="8" customWidth="1"/>
    <col min="10755" max="10755" width="39.85546875" style="8" customWidth="1"/>
    <col min="10756" max="10756" width="10.28515625" style="8" customWidth="1"/>
    <col min="10757" max="10757" width="10.5703125" style="8" customWidth="1"/>
    <col min="10758" max="10758" width="11.140625" style="8" customWidth="1"/>
    <col min="10759" max="10759" width="12.5703125" style="8" customWidth="1"/>
    <col min="10760" max="10761" width="9.140625" style="8"/>
    <col min="10762" max="10762" width="16.140625" style="8" bestFit="1" customWidth="1"/>
    <col min="10763" max="11008" width="9.140625" style="8"/>
    <col min="11009" max="11009" width="5.28515625" style="8" customWidth="1"/>
    <col min="11010" max="11010" width="5.85546875" style="8" customWidth="1"/>
    <col min="11011" max="11011" width="39.85546875" style="8" customWidth="1"/>
    <col min="11012" max="11012" width="10.28515625" style="8" customWidth="1"/>
    <col min="11013" max="11013" width="10.5703125" style="8" customWidth="1"/>
    <col min="11014" max="11014" width="11.140625" style="8" customWidth="1"/>
    <col min="11015" max="11015" width="12.5703125" style="8" customWidth="1"/>
    <col min="11016" max="11017" width="9.140625" style="8"/>
    <col min="11018" max="11018" width="16.140625" style="8" bestFit="1" customWidth="1"/>
    <col min="11019" max="11264" width="9.140625" style="8"/>
    <col min="11265" max="11265" width="5.28515625" style="8" customWidth="1"/>
    <col min="11266" max="11266" width="5.85546875" style="8" customWidth="1"/>
    <col min="11267" max="11267" width="39.85546875" style="8" customWidth="1"/>
    <col min="11268" max="11268" width="10.28515625" style="8" customWidth="1"/>
    <col min="11269" max="11269" width="10.5703125" style="8" customWidth="1"/>
    <col min="11270" max="11270" width="11.140625" style="8" customWidth="1"/>
    <col min="11271" max="11271" width="12.5703125" style="8" customWidth="1"/>
    <col min="11272" max="11273" width="9.140625" style="8"/>
    <col min="11274" max="11274" width="16.140625" style="8" bestFit="1" customWidth="1"/>
    <col min="11275" max="11520" width="9.140625" style="8"/>
    <col min="11521" max="11521" width="5.28515625" style="8" customWidth="1"/>
    <col min="11522" max="11522" width="5.85546875" style="8" customWidth="1"/>
    <col min="11523" max="11523" width="39.85546875" style="8" customWidth="1"/>
    <col min="11524" max="11524" width="10.28515625" style="8" customWidth="1"/>
    <col min="11525" max="11525" width="10.5703125" style="8" customWidth="1"/>
    <col min="11526" max="11526" width="11.140625" style="8" customWidth="1"/>
    <col min="11527" max="11527" width="12.5703125" style="8" customWidth="1"/>
    <col min="11528" max="11529" width="9.140625" style="8"/>
    <col min="11530" max="11530" width="16.140625" style="8" bestFit="1" customWidth="1"/>
    <col min="11531" max="11776" width="9.140625" style="8"/>
    <col min="11777" max="11777" width="5.28515625" style="8" customWidth="1"/>
    <col min="11778" max="11778" width="5.85546875" style="8" customWidth="1"/>
    <col min="11779" max="11779" width="39.85546875" style="8" customWidth="1"/>
    <col min="11780" max="11780" width="10.28515625" style="8" customWidth="1"/>
    <col min="11781" max="11781" width="10.5703125" style="8" customWidth="1"/>
    <col min="11782" max="11782" width="11.140625" style="8" customWidth="1"/>
    <col min="11783" max="11783" width="12.5703125" style="8" customWidth="1"/>
    <col min="11784" max="11785" width="9.140625" style="8"/>
    <col min="11786" max="11786" width="16.140625" style="8" bestFit="1" customWidth="1"/>
    <col min="11787" max="12032" width="9.140625" style="8"/>
    <col min="12033" max="12033" width="5.28515625" style="8" customWidth="1"/>
    <col min="12034" max="12034" width="5.85546875" style="8" customWidth="1"/>
    <col min="12035" max="12035" width="39.85546875" style="8" customWidth="1"/>
    <col min="12036" max="12036" width="10.28515625" style="8" customWidth="1"/>
    <col min="12037" max="12037" width="10.5703125" style="8" customWidth="1"/>
    <col min="12038" max="12038" width="11.140625" style="8" customWidth="1"/>
    <col min="12039" max="12039" width="12.5703125" style="8" customWidth="1"/>
    <col min="12040" max="12041" width="9.140625" style="8"/>
    <col min="12042" max="12042" width="16.140625" style="8" bestFit="1" customWidth="1"/>
    <col min="12043" max="12288" width="9.140625" style="8"/>
    <col min="12289" max="12289" width="5.28515625" style="8" customWidth="1"/>
    <col min="12290" max="12290" width="5.85546875" style="8" customWidth="1"/>
    <col min="12291" max="12291" width="39.85546875" style="8" customWidth="1"/>
    <col min="12292" max="12292" width="10.28515625" style="8" customWidth="1"/>
    <col min="12293" max="12293" width="10.5703125" style="8" customWidth="1"/>
    <col min="12294" max="12294" width="11.140625" style="8" customWidth="1"/>
    <col min="12295" max="12295" width="12.5703125" style="8" customWidth="1"/>
    <col min="12296" max="12297" width="9.140625" style="8"/>
    <col min="12298" max="12298" width="16.140625" style="8" bestFit="1" customWidth="1"/>
    <col min="12299" max="12544" width="9.140625" style="8"/>
    <col min="12545" max="12545" width="5.28515625" style="8" customWidth="1"/>
    <col min="12546" max="12546" width="5.85546875" style="8" customWidth="1"/>
    <col min="12547" max="12547" width="39.85546875" style="8" customWidth="1"/>
    <col min="12548" max="12548" width="10.28515625" style="8" customWidth="1"/>
    <col min="12549" max="12549" width="10.5703125" style="8" customWidth="1"/>
    <col min="12550" max="12550" width="11.140625" style="8" customWidth="1"/>
    <col min="12551" max="12551" width="12.5703125" style="8" customWidth="1"/>
    <col min="12552" max="12553" width="9.140625" style="8"/>
    <col min="12554" max="12554" width="16.140625" style="8" bestFit="1" customWidth="1"/>
    <col min="12555" max="12800" width="9.140625" style="8"/>
    <col min="12801" max="12801" width="5.28515625" style="8" customWidth="1"/>
    <col min="12802" max="12802" width="5.85546875" style="8" customWidth="1"/>
    <col min="12803" max="12803" width="39.85546875" style="8" customWidth="1"/>
    <col min="12804" max="12804" width="10.28515625" style="8" customWidth="1"/>
    <col min="12805" max="12805" width="10.5703125" style="8" customWidth="1"/>
    <col min="12806" max="12806" width="11.140625" style="8" customWidth="1"/>
    <col min="12807" max="12807" width="12.5703125" style="8" customWidth="1"/>
    <col min="12808" max="12809" width="9.140625" style="8"/>
    <col min="12810" max="12810" width="16.140625" style="8" bestFit="1" customWidth="1"/>
    <col min="12811" max="13056" width="9.140625" style="8"/>
    <col min="13057" max="13057" width="5.28515625" style="8" customWidth="1"/>
    <col min="13058" max="13058" width="5.85546875" style="8" customWidth="1"/>
    <col min="13059" max="13059" width="39.85546875" style="8" customWidth="1"/>
    <col min="13060" max="13060" width="10.28515625" style="8" customWidth="1"/>
    <col min="13061" max="13061" width="10.5703125" style="8" customWidth="1"/>
    <col min="13062" max="13062" width="11.140625" style="8" customWidth="1"/>
    <col min="13063" max="13063" width="12.5703125" style="8" customWidth="1"/>
    <col min="13064" max="13065" width="9.140625" style="8"/>
    <col min="13066" max="13066" width="16.140625" style="8" bestFit="1" customWidth="1"/>
    <col min="13067" max="13312" width="9.140625" style="8"/>
    <col min="13313" max="13313" width="5.28515625" style="8" customWidth="1"/>
    <col min="13314" max="13314" width="5.85546875" style="8" customWidth="1"/>
    <col min="13315" max="13315" width="39.85546875" style="8" customWidth="1"/>
    <col min="13316" max="13316" width="10.28515625" style="8" customWidth="1"/>
    <col min="13317" max="13317" width="10.5703125" style="8" customWidth="1"/>
    <col min="13318" max="13318" width="11.140625" style="8" customWidth="1"/>
    <col min="13319" max="13319" width="12.5703125" style="8" customWidth="1"/>
    <col min="13320" max="13321" width="9.140625" style="8"/>
    <col min="13322" max="13322" width="16.140625" style="8" bestFit="1" customWidth="1"/>
    <col min="13323" max="13568" width="9.140625" style="8"/>
    <col min="13569" max="13569" width="5.28515625" style="8" customWidth="1"/>
    <col min="13570" max="13570" width="5.85546875" style="8" customWidth="1"/>
    <col min="13571" max="13571" width="39.85546875" style="8" customWidth="1"/>
    <col min="13572" max="13572" width="10.28515625" style="8" customWidth="1"/>
    <col min="13573" max="13573" width="10.5703125" style="8" customWidth="1"/>
    <col min="13574" max="13574" width="11.140625" style="8" customWidth="1"/>
    <col min="13575" max="13575" width="12.5703125" style="8" customWidth="1"/>
    <col min="13576" max="13577" width="9.140625" style="8"/>
    <col min="13578" max="13578" width="16.140625" style="8" bestFit="1" customWidth="1"/>
    <col min="13579" max="13824" width="9.140625" style="8"/>
    <col min="13825" max="13825" width="5.28515625" style="8" customWidth="1"/>
    <col min="13826" max="13826" width="5.85546875" style="8" customWidth="1"/>
    <col min="13827" max="13827" width="39.85546875" style="8" customWidth="1"/>
    <col min="13828" max="13828" width="10.28515625" style="8" customWidth="1"/>
    <col min="13829" max="13829" width="10.5703125" style="8" customWidth="1"/>
    <col min="13830" max="13830" width="11.140625" style="8" customWidth="1"/>
    <col min="13831" max="13831" width="12.5703125" style="8" customWidth="1"/>
    <col min="13832" max="13833" width="9.140625" style="8"/>
    <col min="13834" max="13834" width="16.140625" style="8" bestFit="1" customWidth="1"/>
    <col min="13835" max="14080" width="9.140625" style="8"/>
    <col min="14081" max="14081" width="5.28515625" style="8" customWidth="1"/>
    <col min="14082" max="14082" width="5.85546875" style="8" customWidth="1"/>
    <col min="14083" max="14083" width="39.85546875" style="8" customWidth="1"/>
    <col min="14084" max="14084" width="10.28515625" style="8" customWidth="1"/>
    <col min="14085" max="14085" width="10.5703125" style="8" customWidth="1"/>
    <col min="14086" max="14086" width="11.140625" style="8" customWidth="1"/>
    <col min="14087" max="14087" width="12.5703125" style="8" customWidth="1"/>
    <col min="14088" max="14089" width="9.140625" style="8"/>
    <col min="14090" max="14090" width="16.140625" style="8" bestFit="1" customWidth="1"/>
    <col min="14091" max="14336" width="9.140625" style="8"/>
    <col min="14337" max="14337" width="5.28515625" style="8" customWidth="1"/>
    <col min="14338" max="14338" width="5.85546875" style="8" customWidth="1"/>
    <col min="14339" max="14339" width="39.85546875" style="8" customWidth="1"/>
    <col min="14340" max="14340" width="10.28515625" style="8" customWidth="1"/>
    <col min="14341" max="14341" width="10.5703125" style="8" customWidth="1"/>
    <col min="14342" max="14342" width="11.140625" style="8" customWidth="1"/>
    <col min="14343" max="14343" width="12.5703125" style="8" customWidth="1"/>
    <col min="14344" max="14345" width="9.140625" style="8"/>
    <col min="14346" max="14346" width="16.140625" style="8" bestFit="1" customWidth="1"/>
    <col min="14347" max="14592" width="9.140625" style="8"/>
    <col min="14593" max="14593" width="5.28515625" style="8" customWidth="1"/>
    <col min="14594" max="14594" width="5.85546875" style="8" customWidth="1"/>
    <col min="14595" max="14595" width="39.85546875" style="8" customWidth="1"/>
    <col min="14596" max="14596" width="10.28515625" style="8" customWidth="1"/>
    <col min="14597" max="14597" width="10.5703125" style="8" customWidth="1"/>
    <col min="14598" max="14598" width="11.140625" style="8" customWidth="1"/>
    <col min="14599" max="14599" width="12.5703125" style="8" customWidth="1"/>
    <col min="14600" max="14601" width="9.140625" style="8"/>
    <col min="14602" max="14602" width="16.140625" style="8" bestFit="1" customWidth="1"/>
    <col min="14603" max="14848" width="9.140625" style="8"/>
    <col min="14849" max="14849" width="5.28515625" style="8" customWidth="1"/>
    <col min="14850" max="14850" width="5.85546875" style="8" customWidth="1"/>
    <col min="14851" max="14851" width="39.85546875" style="8" customWidth="1"/>
    <col min="14852" max="14852" width="10.28515625" style="8" customWidth="1"/>
    <col min="14853" max="14853" width="10.5703125" style="8" customWidth="1"/>
    <col min="14854" max="14854" width="11.140625" style="8" customWidth="1"/>
    <col min="14855" max="14855" width="12.5703125" style="8" customWidth="1"/>
    <col min="14856" max="14857" width="9.140625" style="8"/>
    <col min="14858" max="14858" width="16.140625" style="8" bestFit="1" customWidth="1"/>
    <col min="14859" max="15104" width="9.140625" style="8"/>
    <col min="15105" max="15105" width="5.28515625" style="8" customWidth="1"/>
    <col min="15106" max="15106" width="5.85546875" style="8" customWidth="1"/>
    <col min="15107" max="15107" width="39.85546875" style="8" customWidth="1"/>
    <col min="15108" max="15108" width="10.28515625" style="8" customWidth="1"/>
    <col min="15109" max="15109" width="10.5703125" style="8" customWidth="1"/>
    <col min="15110" max="15110" width="11.140625" style="8" customWidth="1"/>
    <col min="15111" max="15111" width="12.5703125" style="8" customWidth="1"/>
    <col min="15112" max="15113" width="9.140625" style="8"/>
    <col min="15114" max="15114" width="16.140625" style="8" bestFit="1" customWidth="1"/>
    <col min="15115" max="15360" width="9.140625" style="8"/>
    <col min="15361" max="15361" width="5.28515625" style="8" customWidth="1"/>
    <col min="15362" max="15362" width="5.85546875" style="8" customWidth="1"/>
    <col min="15363" max="15363" width="39.85546875" style="8" customWidth="1"/>
    <col min="15364" max="15364" width="10.28515625" style="8" customWidth="1"/>
    <col min="15365" max="15365" width="10.5703125" style="8" customWidth="1"/>
    <col min="15366" max="15366" width="11.140625" style="8" customWidth="1"/>
    <col min="15367" max="15367" width="12.5703125" style="8" customWidth="1"/>
    <col min="15368" max="15369" width="9.140625" style="8"/>
    <col min="15370" max="15370" width="16.140625" style="8" bestFit="1" customWidth="1"/>
    <col min="15371" max="15616" width="9.140625" style="8"/>
    <col min="15617" max="15617" width="5.28515625" style="8" customWidth="1"/>
    <col min="15618" max="15618" width="5.85546875" style="8" customWidth="1"/>
    <col min="15619" max="15619" width="39.85546875" style="8" customWidth="1"/>
    <col min="15620" max="15620" width="10.28515625" style="8" customWidth="1"/>
    <col min="15621" max="15621" width="10.5703125" style="8" customWidth="1"/>
    <col min="15622" max="15622" width="11.140625" style="8" customWidth="1"/>
    <col min="15623" max="15623" width="12.5703125" style="8" customWidth="1"/>
    <col min="15624" max="15625" width="9.140625" style="8"/>
    <col min="15626" max="15626" width="16.140625" style="8" bestFit="1" customWidth="1"/>
    <col min="15627" max="15872" width="9.140625" style="8"/>
    <col min="15873" max="15873" width="5.28515625" style="8" customWidth="1"/>
    <col min="15874" max="15874" width="5.85546875" style="8" customWidth="1"/>
    <col min="15875" max="15875" width="39.85546875" style="8" customWidth="1"/>
    <col min="15876" max="15876" width="10.28515625" style="8" customWidth="1"/>
    <col min="15877" max="15877" width="10.5703125" style="8" customWidth="1"/>
    <col min="15878" max="15878" width="11.140625" style="8" customWidth="1"/>
    <col min="15879" max="15879" width="12.5703125" style="8" customWidth="1"/>
    <col min="15880" max="15881" width="9.140625" style="8"/>
    <col min="15882" max="15882" width="16.140625" style="8" bestFit="1" customWidth="1"/>
    <col min="15883" max="16128" width="9.140625" style="8"/>
    <col min="16129" max="16129" width="5.28515625" style="8" customWidth="1"/>
    <col min="16130" max="16130" width="5.85546875" style="8" customWidth="1"/>
    <col min="16131" max="16131" width="39.85546875" style="8" customWidth="1"/>
    <col min="16132" max="16132" width="10.28515625" style="8" customWidth="1"/>
    <col min="16133" max="16133" width="10.5703125" style="8" customWidth="1"/>
    <col min="16134" max="16134" width="11.140625" style="8" customWidth="1"/>
    <col min="16135" max="16135" width="12.5703125" style="8" customWidth="1"/>
    <col min="16136" max="16137" width="9.140625" style="8"/>
    <col min="16138" max="16138" width="16.140625" style="8" bestFit="1" customWidth="1"/>
    <col min="16139" max="16384" width="9.140625" style="8"/>
  </cols>
  <sheetData>
    <row r="2" spans="1:7" ht="18" x14ac:dyDescent="0.2">
      <c r="B2" s="2" t="s">
        <v>0</v>
      </c>
    </row>
    <row r="3" spans="1:7" ht="18" x14ac:dyDescent="0.2">
      <c r="B3" s="82" t="s">
        <v>1</v>
      </c>
      <c r="C3" s="82"/>
      <c r="D3" s="82"/>
      <c r="E3" s="82"/>
    </row>
    <row r="4" spans="1:7" ht="15.75" x14ac:dyDescent="0.25">
      <c r="B4" s="9"/>
      <c r="C4" s="10" t="s">
        <v>2</v>
      </c>
      <c r="D4" s="11"/>
      <c r="E4" s="10"/>
    </row>
    <row r="5" spans="1:7" ht="14.25" customHeight="1" x14ac:dyDescent="0.2"/>
    <row r="6" spans="1:7" ht="15" customHeight="1" x14ac:dyDescent="0.25">
      <c r="A6" s="13" t="s">
        <v>3</v>
      </c>
      <c r="B6" s="14" t="s">
        <v>4</v>
      </c>
    </row>
    <row r="8" spans="1:7" x14ac:dyDescent="0.2">
      <c r="B8" s="12" t="s">
        <v>5</v>
      </c>
      <c r="C8" s="3" t="s">
        <v>6</v>
      </c>
    </row>
    <row r="9" spans="1:7" x14ac:dyDescent="0.2">
      <c r="D9" s="4" t="s">
        <v>7</v>
      </c>
      <c r="E9" s="5">
        <v>366</v>
      </c>
      <c r="G9" s="7">
        <f>E9*F9</f>
        <v>0</v>
      </c>
    </row>
    <row r="11" spans="1:7" ht="25.5" x14ac:dyDescent="0.2">
      <c r="B11" s="12" t="s">
        <v>8</v>
      </c>
      <c r="C11" s="3" t="s">
        <v>9</v>
      </c>
    </row>
    <row r="12" spans="1:7" x14ac:dyDescent="0.2">
      <c r="D12" s="4" t="s">
        <v>10</v>
      </c>
      <c r="E12" s="5">
        <v>19</v>
      </c>
      <c r="G12" s="7">
        <f>E12*F12</f>
        <v>0</v>
      </c>
    </row>
    <row r="14" spans="1:7" ht="25.5" x14ac:dyDescent="0.2">
      <c r="B14" s="12" t="s">
        <v>11</v>
      </c>
      <c r="C14" s="3" t="s">
        <v>12</v>
      </c>
    </row>
    <row r="15" spans="1:7" x14ac:dyDescent="0.2">
      <c r="D15" s="4" t="s">
        <v>13</v>
      </c>
      <c r="E15" s="5">
        <v>1</v>
      </c>
      <c r="G15" s="7">
        <f>E15*F15</f>
        <v>0</v>
      </c>
    </row>
    <row r="17" spans="1:7" x14ac:dyDescent="0.2">
      <c r="B17" s="12" t="s">
        <v>14</v>
      </c>
      <c r="C17" s="3" t="s">
        <v>15</v>
      </c>
      <c r="G17" s="15"/>
    </row>
    <row r="18" spans="1:7" x14ac:dyDescent="0.2">
      <c r="D18" s="4" t="s">
        <v>7</v>
      </c>
      <c r="E18" s="5">
        <v>0</v>
      </c>
      <c r="G18" s="15">
        <f>E18*F18</f>
        <v>0</v>
      </c>
    </row>
    <row r="19" spans="1:7" x14ac:dyDescent="0.2">
      <c r="G19" s="15"/>
    </row>
    <row r="20" spans="1:7" ht="51" x14ac:dyDescent="0.2">
      <c r="B20" s="12" t="s">
        <v>16</v>
      </c>
      <c r="C20" s="3" t="s">
        <v>17</v>
      </c>
    </row>
    <row r="21" spans="1:7" x14ac:dyDescent="0.2">
      <c r="D21" s="4" t="s">
        <v>7</v>
      </c>
      <c r="E21" s="5">
        <v>0</v>
      </c>
      <c r="G21" s="7">
        <f>E21*F21</f>
        <v>0</v>
      </c>
    </row>
    <row r="23" spans="1:7" ht="25.5" x14ac:dyDescent="0.2">
      <c r="B23" s="12" t="s">
        <v>18</v>
      </c>
      <c r="C23" s="3" t="s">
        <v>19</v>
      </c>
    </row>
    <row r="24" spans="1:7" x14ac:dyDescent="0.2">
      <c r="D24" s="4" t="s">
        <v>10</v>
      </c>
      <c r="E24" s="5">
        <v>1</v>
      </c>
      <c r="G24" s="7">
        <f>E24*F24</f>
        <v>0</v>
      </c>
    </row>
    <row r="26" spans="1:7" ht="38.25" x14ac:dyDescent="0.2">
      <c r="B26" s="12" t="s">
        <v>20</v>
      </c>
      <c r="C26" s="3" t="s">
        <v>21</v>
      </c>
    </row>
    <row r="27" spans="1:7" x14ac:dyDescent="0.2">
      <c r="D27" s="4" t="s">
        <v>7</v>
      </c>
      <c r="E27" s="5">
        <v>0</v>
      </c>
      <c r="G27" s="7">
        <f>E27*F27</f>
        <v>0</v>
      </c>
    </row>
    <row r="29" spans="1:7" x14ac:dyDescent="0.2">
      <c r="B29" s="16" t="s">
        <v>22</v>
      </c>
      <c r="C29" s="17" t="s">
        <v>23</v>
      </c>
      <c r="D29" s="18"/>
      <c r="E29" s="19"/>
      <c r="F29" s="20"/>
      <c r="G29" s="21">
        <f>SUM(G9:G28)</f>
        <v>0</v>
      </c>
    </row>
    <row r="31" spans="1:7" ht="15.75" x14ac:dyDescent="0.25">
      <c r="A31" s="13" t="s">
        <v>24</v>
      </c>
      <c r="B31" s="14" t="s">
        <v>25</v>
      </c>
    </row>
    <row r="32" spans="1:7" ht="15.75" x14ac:dyDescent="0.25">
      <c r="A32" s="13"/>
      <c r="B32" s="14"/>
    </row>
    <row r="33" spans="1:64" ht="25.5" x14ac:dyDescent="0.25">
      <c r="A33" s="13"/>
      <c r="B33" s="22" t="s">
        <v>26</v>
      </c>
      <c r="C33" s="3" t="s">
        <v>27</v>
      </c>
    </row>
    <row r="34" spans="1:64" s="24" customFormat="1" ht="15.75" x14ac:dyDescent="0.2">
      <c r="A34" s="1"/>
      <c r="B34" s="23"/>
      <c r="C34" s="3"/>
      <c r="D34" s="4" t="s">
        <v>28</v>
      </c>
      <c r="E34" s="5">
        <v>204</v>
      </c>
      <c r="F34" s="6"/>
      <c r="G34" s="7">
        <f>E34*F34</f>
        <v>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</row>
    <row r="35" spans="1:64" ht="15.75" x14ac:dyDescent="0.2">
      <c r="B35" s="23"/>
    </row>
    <row r="36" spans="1:64" ht="27.75" customHeight="1" x14ac:dyDescent="0.2">
      <c r="B36" s="22" t="s">
        <v>29</v>
      </c>
      <c r="C36" s="3" t="s">
        <v>30</v>
      </c>
    </row>
    <row r="37" spans="1:64" ht="15.75" x14ac:dyDescent="0.25">
      <c r="A37" s="13"/>
      <c r="B37" s="23"/>
      <c r="D37" s="4" t="s">
        <v>28</v>
      </c>
      <c r="E37" s="5">
        <v>718</v>
      </c>
      <c r="G37" s="7">
        <f>E37*F37</f>
        <v>0</v>
      </c>
    </row>
    <row r="38" spans="1:64" ht="15.75" x14ac:dyDescent="0.25">
      <c r="A38" s="13"/>
    </row>
    <row r="39" spans="1:64" ht="28.5" customHeight="1" x14ac:dyDescent="0.25">
      <c r="A39" s="13"/>
      <c r="B39" s="22" t="s">
        <v>31</v>
      </c>
      <c r="C39" s="3" t="s">
        <v>32</v>
      </c>
    </row>
    <row r="40" spans="1:64" ht="15.75" x14ac:dyDescent="0.25">
      <c r="A40" s="13"/>
      <c r="B40" s="23"/>
      <c r="D40" s="4" t="s">
        <v>28</v>
      </c>
      <c r="E40" s="5">
        <v>71</v>
      </c>
      <c r="G40" s="7">
        <f>E40*F40</f>
        <v>0</v>
      </c>
    </row>
    <row r="41" spans="1:64" ht="15.75" x14ac:dyDescent="0.25">
      <c r="A41" s="13"/>
    </row>
    <row r="42" spans="1:64" ht="27.75" customHeight="1" x14ac:dyDescent="0.2">
      <c r="B42" s="22" t="s">
        <v>33</v>
      </c>
      <c r="C42" s="3" t="s">
        <v>34</v>
      </c>
    </row>
    <row r="43" spans="1:64" x14ac:dyDescent="0.2">
      <c r="D43" s="4" t="s">
        <v>35</v>
      </c>
      <c r="E43" s="5">
        <v>1700</v>
      </c>
      <c r="G43" s="7">
        <f>E43*F43</f>
        <v>0</v>
      </c>
    </row>
    <row r="44" spans="1:64" ht="15.75" x14ac:dyDescent="0.2">
      <c r="B44" s="23"/>
    </row>
    <row r="45" spans="1:64" ht="38.25" x14ac:dyDescent="0.2">
      <c r="B45" s="22" t="s">
        <v>36</v>
      </c>
      <c r="C45" s="3" t="s">
        <v>37</v>
      </c>
    </row>
    <row r="46" spans="1:64" x14ac:dyDescent="0.2">
      <c r="D46" s="4" t="s">
        <v>28</v>
      </c>
      <c r="E46" s="5">
        <v>5</v>
      </c>
      <c r="G46" s="7">
        <f>E46*F46</f>
        <v>0</v>
      </c>
    </row>
    <row r="48" spans="1:64" ht="25.5" x14ac:dyDescent="0.2">
      <c r="B48" s="22" t="s">
        <v>38</v>
      </c>
      <c r="C48" s="3" t="s">
        <v>39</v>
      </c>
      <c r="G48" s="6"/>
    </row>
    <row r="49" spans="1:7" x14ac:dyDescent="0.2">
      <c r="D49" s="4" t="s">
        <v>35</v>
      </c>
      <c r="E49" s="5">
        <v>250</v>
      </c>
      <c r="G49" s="6">
        <f>E49*F49</f>
        <v>0</v>
      </c>
    </row>
    <row r="51" spans="1:7" x14ac:dyDescent="0.2">
      <c r="B51" s="12" t="s">
        <v>22</v>
      </c>
      <c r="C51" s="17" t="s">
        <v>40</v>
      </c>
      <c r="D51" s="18"/>
      <c r="E51" s="19"/>
      <c r="F51" s="20"/>
      <c r="G51" s="21">
        <f>SUM(G34:G50)</f>
        <v>0</v>
      </c>
    </row>
    <row r="53" spans="1:7" ht="15.75" x14ac:dyDescent="0.25">
      <c r="A53" s="13" t="s">
        <v>41</v>
      </c>
      <c r="B53" s="14" t="s">
        <v>42</v>
      </c>
      <c r="C53" s="25"/>
    </row>
    <row r="55" spans="1:7" ht="38.25" x14ac:dyDescent="0.2">
      <c r="B55" s="22" t="s">
        <v>43</v>
      </c>
      <c r="C55" s="3" t="s">
        <v>44</v>
      </c>
    </row>
    <row r="56" spans="1:7" x14ac:dyDescent="0.2">
      <c r="C56" s="3" t="s">
        <v>45</v>
      </c>
      <c r="D56" s="4" t="s">
        <v>28</v>
      </c>
      <c r="E56" s="5">
        <v>425</v>
      </c>
      <c r="G56" s="7">
        <f>E56*F56</f>
        <v>0</v>
      </c>
    </row>
    <row r="58" spans="1:7" ht="38.25" x14ac:dyDescent="0.2">
      <c r="B58" s="22" t="s">
        <v>46</v>
      </c>
      <c r="C58" s="3" t="s">
        <v>47</v>
      </c>
    </row>
    <row r="59" spans="1:7" x14ac:dyDescent="0.2">
      <c r="C59" s="3" t="s">
        <v>45</v>
      </c>
      <c r="D59" s="4" t="s">
        <v>28</v>
      </c>
      <c r="E59" s="5">
        <v>595</v>
      </c>
      <c r="G59" s="7">
        <f>E59*F59</f>
        <v>0</v>
      </c>
    </row>
    <row r="61" spans="1:7" ht="38.25" x14ac:dyDescent="0.2">
      <c r="B61" s="22" t="s">
        <v>48</v>
      </c>
      <c r="C61" s="3" t="s">
        <v>49</v>
      </c>
      <c r="G61" s="6"/>
    </row>
    <row r="62" spans="1:7" x14ac:dyDescent="0.2">
      <c r="C62" s="3" t="s">
        <v>22</v>
      </c>
      <c r="D62" s="4" t="s">
        <v>7</v>
      </c>
      <c r="E62" s="5">
        <v>467</v>
      </c>
      <c r="G62" s="6">
        <f>E62*F62</f>
        <v>0</v>
      </c>
    </row>
    <row r="64" spans="1:7" ht="38.25" x14ac:dyDescent="0.2">
      <c r="B64" s="22" t="s">
        <v>50</v>
      </c>
      <c r="C64" s="3" t="s">
        <v>51</v>
      </c>
    </row>
    <row r="65" spans="1:7" x14ac:dyDescent="0.2">
      <c r="C65" s="3" t="s">
        <v>52</v>
      </c>
      <c r="D65" s="4" t="s">
        <v>35</v>
      </c>
      <c r="E65" s="5">
        <v>1690</v>
      </c>
      <c r="G65" s="7">
        <f>E65*F65</f>
        <v>0</v>
      </c>
    </row>
    <row r="67" spans="1:7" ht="38.25" x14ac:dyDescent="0.2">
      <c r="B67" s="22" t="s">
        <v>53</v>
      </c>
      <c r="C67" s="3" t="s">
        <v>54</v>
      </c>
    </row>
    <row r="68" spans="1:7" x14ac:dyDescent="0.2">
      <c r="C68" s="3" t="s">
        <v>55</v>
      </c>
      <c r="D68" s="4" t="s">
        <v>35</v>
      </c>
      <c r="E68" s="5">
        <v>1350</v>
      </c>
      <c r="G68" s="7">
        <f>E68*F68</f>
        <v>0</v>
      </c>
    </row>
    <row r="70" spans="1:7" ht="51" x14ac:dyDescent="0.2">
      <c r="B70" s="22" t="s">
        <v>56</v>
      </c>
      <c r="C70" s="3" t="s">
        <v>57</v>
      </c>
      <c r="G70" s="6"/>
    </row>
    <row r="71" spans="1:7" x14ac:dyDescent="0.2">
      <c r="D71" s="4" t="s">
        <v>7</v>
      </c>
      <c r="E71" s="5">
        <v>198</v>
      </c>
      <c r="G71" s="6">
        <f>E71*F71</f>
        <v>0</v>
      </c>
    </row>
    <row r="72" spans="1:7" x14ac:dyDescent="0.2">
      <c r="G72" s="6"/>
    </row>
    <row r="73" spans="1:7" x14ac:dyDescent="0.2">
      <c r="B73" s="16"/>
      <c r="C73" s="17" t="s">
        <v>58</v>
      </c>
      <c r="D73" s="18"/>
      <c r="E73" s="19"/>
      <c r="F73" s="20"/>
      <c r="G73" s="21">
        <f>SUM(G55:G72)</f>
        <v>0</v>
      </c>
    </row>
    <row r="74" spans="1:7" x14ac:dyDescent="0.2">
      <c r="C74" s="26"/>
      <c r="G74" s="27"/>
    </row>
    <row r="75" spans="1:7" ht="15.75" x14ac:dyDescent="0.25">
      <c r="A75" s="13" t="s">
        <v>59</v>
      </c>
      <c r="B75" s="14" t="s">
        <v>60</v>
      </c>
    </row>
    <row r="76" spans="1:7" ht="15.75" x14ac:dyDescent="0.25">
      <c r="A76" s="13"/>
      <c r="B76" s="23"/>
    </row>
    <row r="77" spans="1:7" ht="25.5" x14ac:dyDescent="0.2">
      <c r="A77" s="1" t="s">
        <v>22</v>
      </c>
      <c r="B77" s="22" t="s">
        <v>61</v>
      </c>
      <c r="C77" s="28" t="s">
        <v>62</v>
      </c>
    </row>
    <row r="78" spans="1:7" x14ac:dyDescent="0.2">
      <c r="D78" s="4" t="s">
        <v>7</v>
      </c>
      <c r="E78" s="5">
        <v>45</v>
      </c>
      <c r="G78" s="7">
        <f>E78*F78</f>
        <v>0</v>
      </c>
    </row>
    <row r="80" spans="1:7" ht="25.5" x14ac:dyDescent="0.2">
      <c r="B80" s="22" t="s">
        <v>63</v>
      </c>
      <c r="C80" s="28" t="s">
        <v>64</v>
      </c>
      <c r="D80" s="5"/>
      <c r="E80" s="6"/>
      <c r="G80" s="6"/>
    </row>
    <row r="81" spans="2:7" x14ac:dyDescent="0.2">
      <c r="C81" s="28" t="s">
        <v>22</v>
      </c>
      <c r="D81" s="5" t="s">
        <v>65</v>
      </c>
      <c r="E81" s="6">
        <v>4</v>
      </c>
      <c r="G81" s="6">
        <f>E81*F81</f>
        <v>0</v>
      </c>
    </row>
    <row r="83" spans="2:7" ht="38.25" x14ac:dyDescent="0.2">
      <c r="B83" s="22" t="s">
        <v>66</v>
      </c>
      <c r="C83" s="3" t="s">
        <v>67</v>
      </c>
    </row>
    <row r="84" spans="2:7" x14ac:dyDescent="0.2">
      <c r="D84" s="4" t="s">
        <v>28</v>
      </c>
      <c r="E84" s="5">
        <v>40</v>
      </c>
      <c r="G84" s="7">
        <f>E84*F84</f>
        <v>0</v>
      </c>
    </row>
    <row r="86" spans="2:7" ht="25.5" x14ac:dyDescent="0.2">
      <c r="B86" s="22" t="s">
        <v>68</v>
      </c>
      <c r="C86" s="3" t="s">
        <v>69</v>
      </c>
    </row>
    <row r="87" spans="2:7" x14ac:dyDescent="0.2">
      <c r="D87" s="4" t="s">
        <v>7</v>
      </c>
      <c r="E87" s="5">
        <v>45</v>
      </c>
      <c r="G87" s="7">
        <f>E87*F87</f>
        <v>0</v>
      </c>
    </row>
    <row r="89" spans="2:7" ht="51" x14ac:dyDescent="0.2">
      <c r="B89" s="22" t="s">
        <v>70</v>
      </c>
      <c r="C89" s="3" t="s">
        <v>71</v>
      </c>
      <c r="D89" s="5"/>
      <c r="E89" s="6"/>
    </row>
    <row r="90" spans="2:7" x14ac:dyDescent="0.2">
      <c r="C90" s="3" t="s">
        <v>72</v>
      </c>
      <c r="D90" s="5" t="s">
        <v>73</v>
      </c>
      <c r="E90" s="6">
        <v>8</v>
      </c>
      <c r="G90" s="7">
        <f>E90*F90</f>
        <v>0</v>
      </c>
    </row>
    <row r="91" spans="2:7" x14ac:dyDescent="0.2">
      <c r="C91" s="3" t="s">
        <v>74</v>
      </c>
      <c r="D91" s="5" t="s">
        <v>73</v>
      </c>
      <c r="E91" s="6">
        <v>37</v>
      </c>
      <c r="G91" s="7">
        <f>E91*F91</f>
        <v>0</v>
      </c>
    </row>
    <row r="92" spans="2:7" x14ac:dyDescent="0.2">
      <c r="D92" s="5"/>
      <c r="E92" s="6"/>
    </row>
    <row r="93" spans="2:7" ht="69.75" customHeight="1" x14ac:dyDescent="0.2">
      <c r="B93" s="22" t="s">
        <v>75</v>
      </c>
      <c r="C93" s="3" t="s">
        <v>76</v>
      </c>
      <c r="G93" s="15"/>
    </row>
    <row r="94" spans="2:7" x14ac:dyDescent="0.2">
      <c r="D94" s="4" t="s">
        <v>10</v>
      </c>
      <c r="E94" s="5">
        <v>4</v>
      </c>
      <c r="G94" s="15">
        <f>E94*F94</f>
        <v>0</v>
      </c>
    </row>
    <row r="95" spans="2:7" x14ac:dyDescent="0.2">
      <c r="G95" s="15"/>
    </row>
    <row r="96" spans="2:7" ht="51" x14ac:dyDescent="0.2">
      <c r="B96" s="22" t="s">
        <v>77</v>
      </c>
      <c r="C96" s="3" t="s">
        <v>78</v>
      </c>
      <c r="G96" s="6"/>
    </row>
    <row r="97" spans="2:7" x14ac:dyDescent="0.2">
      <c r="C97" s="3" t="s">
        <v>22</v>
      </c>
      <c r="D97" s="4" t="s">
        <v>28</v>
      </c>
      <c r="E97" s="5">
        <v>3.5</v>
      </c>
      <c r="G97" s="6">
        <f>E97*F97</f>
        <v>0</v>
      </c>
    </row>
    <row r="98" spans="2:7" x14ac:dyDescent="0.2">
      <c r="G98" s="6"/>
    </row>
    <row r="99" spans="2:7" ht="25.5" x14ac:dyDescent="0.2">
      <c r="B99" s="22" t="s">
        <v>79</v>
      </c>
      <c r="C99" s="3" t="s">
        <v>80</v>
      </c>
      <c r="G99" s="6"/>
    </row>
    <row r="100" spans="2:7" x14ac:dyDescent="0.2">
      <c r="C100" s="3" t="s">
        <v>22</v>
      </c>
      <c r="D100" s="4" t="s">
        <v>10</v>
      </c>
      <c r="E100" s="5">
        <v>5</v>
      </c>
      <c r="G100" s="6">
        <f>E100*F100</f>
        <v>0</v>
      </c>
    </row>
    <row r="101" spans="2:7" x14ac:dyDescent="0.2">
      <c r="G101" s="6"/>
    </row>
    <row r="102" spans="2:7" ht="51" x14ac:dyDescent="0.2">
      <c r="B102" s="22" t="s">
        <v>81</v>
      </c>
      <c r="C102" s="3" t="s">
        <v>82</v>
      </c>
      <c r="G102" s="6"/>
    </row>
    <row r="103" spans="2:7" x14ac:dyDescent="0.2">
      <c r="C103" s="3" t="s">
        <v>22</v>
      </c>
      <c r="D103" s="4" t="s">
        <v>7</v>
      </c>
      <c r="E103" s="5">
        <v>12</v>
      </c>
      <c r="G103" s="6">
        <f>E103*F103</f>
        <v>0</v>
      </c>
    </row>
    <row r="104" spans="2:7" x14ac:dyDescent="0.2">
      <c r="G104" s="6"/>
    </row>
    <row r="105" spans="2:7" ht="25.5" x14ac:dyDescent="0.2">
      <c r="B105" s="22" t="s">
        <v>83</v>
      </c>
      <c r="C105" s="3" t="s">
        <v>84</v>
      </c>
      <c r="G105" s="6"/>
    </row>
    <row r="106" spans="2:7" x14ac:dyDescent="0.2">
      <c r="C106" s="3" t="s">
        <v>22</v>
      </c>
      <c r="D106" s="4" t="s">
        <v>28</v>
      </c>
      <c r="E106" s="5">
        <v>8</v>
      </c>
      <c r="G106" s="6">
        <f>E106*F106</f>
        <v>0</v>
      </c>
    </row>
    <row r="107" spans="2:7" x14ac:dyDescent="0.2">
      <c r="C107" s="28"/>
      <c r="G107" s="15"/>
    </row>
    <row r="108" spans="2:7" ht="30" customHeight="1" x14ac:dyDescent="0.2">
      <c r="B108" s="22" t="s">
        <v>85</v>
      </c>
      <c r="C108" s="3" t="s">
        <v>86</v>
      </c>
    </row>
    <row r="109" spans="2:7" x14ac:dyDescent="0.2">
      <c r="D109" s="4" t="s">
        <v>28</v>
      </c>
      <c r="E109" s="5">
        <v>37</v>
      </c>
      <c r="G109" s="7">
        <f>E109*F109</f>
        <v>0</v>
      </c>
    </row>
    <row r="110" spans="2:7" x14ac:dyDescent="0.2">
      <c r="G110" s="15"/>
    </row>
    <row r="111" spans="2:7" x14ac:dyDescent="0.2">
      <c r="B111" s="16"/>
      <c r="C111" s="17" t="s">
        <v>87</v>
      </c>
      <c r="D111" s="18"/>
      <c r="E111" s="19"/>
      <c r="F111" s="20"/>
      <c r="G111" s="21">
        <f>SUM(G77:G109)</f>
        <v>0</v>
      </c>
    </row>
    <row r="112" spans="2:7" x14ac:dyDescent="0.2">
      <c r="C112" s="26"/>
    </row>
    <row r="113" spans="1:7" ht="15.75" customHeight="1" x14ac:dyDescent="0.25">
      <c r="A113" s="13" t="s">
        <v>88</v>
      </c>
      <c r="B113" s="14" t="s">
        <v>89</v>
      </c>
    </row>
    <row r="114" spans="1:7" ht="12.75" customHeight="1" x14ac:dyDescent="0.2">
      <c r="B114" s="23"/>
    </row>
    <row r="115" spans="1:7" x14ac:dyDescent="0.2">
      <c r="B115" s="22" t="s">
        <v>90</v>
      </c>
      <c r="C115" s="3" t="s">
        <v>91</v>
      </c>
    </row>
    <row r="116" spans="1:7" x14ac:dyDescent="0.2">
      <c r="D116" s="4" t="s">
        <v>7</v>
      </c>
      <c r="E116" s="5">
        <v>366</v>
      </c>
      <c r="G116" s="7">
        <f>E116*F116</f>
        <v>0</v>
      </c>
    </row>
    <row r="117" spans="1:7" ht="14.25" customHeight="1" x14ac:dyDescent="0.25">
      <c r="A117" s="13"/>
    </row>
    <row r="118" spans="1:7" ht="38.25" x14ac:dyDescent="0.2">
      <c r="A118" s="1" t="s">
        <v>22</v>
      </c>
      <c r="B118" s="22" t="s">
        <v>92</v>
      </c>
      <c r="C118" s="3" t="s">
        <v>93</v>
      </c>
    </row>
    <row r="119" spans="1:7" x14ac:dyDescent="0.2">
      <c r="D119" s="4" t="s">
        <v>28</v>
      </c>
      <c r="E119" s="5">
        <v>110</v>
      </c>
      <c r="G119" s="7">
        <f>E119*F119</f>
        <v>0</v>
      </c>
    </row>
    <row r="121" spans="1:7" ht="25.5" x14ac:dyDescent="0.2">
      <c r="B121" s="22" t="s">
        <v>94</v>
      </c>
      <c r="C121" s="3" t="s">
        <v>95</v>
      </c>
    </row>
    <row r="122" spans="1:7" x14ac:dyDescent="0.2">
      <c r="D122" s="4" t="s">
        <v>7</v>
      </c>
      <c r="E122" s="5">
        <v>366</v>
      </c>
      <c r="G122" s="7">
        <f>E122*F122</f>
        <v>0</v>
      </c>
    </row>
    <row r="124" spans="1:7" ht="51" x14ac:dyDescent="0.2">
      <c r="B124" s="22" t="s">
        <v>96</v>
      </c>
      <c r="C124" s="3" t="s">
        <v>97</v>
      </c>
    </row>
    <row r="125" spans="1:7" x14ac:dyDescent="0.2">
      <c r="D125" s="4" t="s">
        <v>7</v>
      </c>
      <c r="E125" s="5">
        <v>366</v>
      </c>
      <c r="G125" s="7">
        <f>E125*F125</f>
        <v>0</v>
      </c>
    </row>
    <row r="127" spans="1:7" ht="25.5" x14ac:dyDescent="0.2">
      <c r="B127" s="22" t="s">
        <v>98</v>
      </c>
      <c r="C127" s="3" t="s">
        <v>99</v>
      </c>
    </row>
    <row r="128" spans="1:7" x14ac:dyDescent="0.2">
      <c r="C128" s="3" t="s">
        <v>22</v>
      </c>
      <c r="D128" s="4" t="s">
        <v>28</v>
      </c>
      <c r="E128" s="5">
        <v>92</v>
      </c>
      <c r="G128" s="7">
        <f>E128*F128</f>
        <v>0</v>
      </c>
    </row>
    <row r="130" spans="1:7" ht="25.5" x14ac:dyDescent="0.2">
      <c r="B130" s="22" t="s">
        <v>100</v>
      </c>
      <c r="C130" s="3" t="s">
        <v>101</v>
      </c>
    </row>
    <row r="131" spans="1:7" x14ac:dyDescent="0.2">
      <c r="C131" s="3" t="s">
        <v>22</v>
      </c>
      <c r="D131" s="4" t="s">
        <v>10</v>
      </c>
      <c r="E131" s="5">
        <v>4</v>
      </c>
      <c r="G131" s="7">
        <f>E131*F131</f>
        <v>0</v>
      </c>
    </row>
    <row r="133" spans="1:7" x14ac:dyDescent="0.2">
      <c r="B133" s="29"/>
      <c r="C133" s="30" t="s">
        <v>102</v>
      </c>
      <c r="D133" s="18"/>
      <c r="E133" s="19"/>
      <c r="F133" s="20"/>
      <c r="G133" s="21">
        <f>SUM(G116:G131)</f>
        <v>0</v>
      </c>
    </row>
    <row r="134" spans="1:7" x14ac:dyDescent="0.2">
      <c r="B134" s="22"/>
      <c r="C134" s="31"/>
      <c r="G134" s="27"/>
    </row>
    <row r="135" spans="1:7" ht="15.75" x14ac:dyDescent="0.25">
      <c r="A135" s="13" t="s">
        <v>103</v>
      </c>
      <c r="B135" s="14" t="s">
        <v>104</v>
      </c>
      <c r="C135" s="25"/>
    </row>
    <row r="136" spans="1:7" ht="15.75" x14ac:dyDescent="0.25">
      <c r="A136" s="13"/>
      <c r="B136" s="14"/>
      <c r="C136" s="25"/>
    </row>
    <row r="137" spans="1:7" ht="55.5" customHeight="1" x14ac:dyDescent="0.25">
      <c r="A137" s="13"/>
      <c r="B137" s="22" t="s">
        <v>105</v>
      </c>
      <c r="C137" s="3" t="s">
        <v>106</v>
      </c>
      <c r="G137" s="6"/>
    </row>
    <row r="138" spans="1:7" ht="15.75" x14ac:dyDescent="0.25">
      <c r="A138" s="13"/>
      <c r="B138" s="14"/>
      <c r="D138" s="4" t="s">
        <v>7</v>
      </c>
      <c r="E138" s="5">
        <v>45</v>
      </c>
      <c r="G138" s="6">
        <f>E138*F138</f>
        <v>0</v>
      </c>
    </row>
    <row r="139" spans="1:7" ht="15.75" x14ac:dyDescent="0.25">
      <c r="A139" s="13"/>
      <c r="B139" s="14"/>
      <c r="C139" s="25"/>
    </row>
    <row r="140" spans="1:7" x14ac:dyDescent="0.2">
      <c r="B140" s="22" t="s">
        <v>107</v>
      </c>
      <c r="C140" s="3" t="s">
        <v>108</v>
      </c>
    </row>
    <row r="141" spans="1:7" ht="15.75" x14ac:dyDescent="0.2">
      <c r="B141" s="14"/>
      <c r="D141" s="4" t="s">
        <v>109</v>
      </c>
      <c r="E141" s="5">
        <v>2</v>
      </c>
      <c r="G141" s="7">
        <f>E141*F141</f>
        <v>0</v>
      </c>
    </row>
    <row r="142" spans="1:7" ht="15.75" x14ac:dyDescent="0.2">
      <c r="B142" s="14"/>
    </row>
    <row r="143" spans="1:7" ht="25.5" x14ac:dyDescent="0.2">
      <c r="B143" s="22" t="s">
        <v>110</v>
      </c>
      <c r="C143" s="3" t="s">
        <v>111</v>
      </c>
      <c r="G143" s="6"/>
    </row>
    <row r="144" spans="1:7" ht="15.75" x14ac:dyDescent="0.2">
      <c r="B144" s="14"/>
      <c r="D144" s="4" t="s">
        <v>35</v>
      </c>
      <c r="E144" s="5">
        <v>1000</v>
      </c>
      <c r="G144" s="6">
        <f>E144*F144</f>
        <v>0</v>
      </c>
    </row>
    <row r="145" spans="2:7" ht="15.75" x14ac:dyDescent="0.2">
      <c r="B145" s="14"/>
    </row>
    <row r="146" spans="2:7" ht="25.5" x14ac:dyDescent="0.2">
      <c r="B146" s="22" t="s">
        <v>112</v>
      </c>
      <c r="C146" s="3" t="s">
        <v>113</v>
      </c>
    </row>
    <row r="147" spans="2:7" ht="15.75" x14ac:dyDescent="0.2">
      <c r="B147" s="14"/>
      <c r="D147" s="4" t="s">
        <v>35</v>
      </c>
      <c r="E147" s="5">
        <v>1800</v>
      </c>
      <c r="G147" s="7">
        <f xml:space="preserve"> E147*F147</f>
        <v>0</v>
      </c>
    </row>
    <row r="148" spans="2:7" ht="15.75" x14ac:dyDescent="0.2">
      <c r="B148" s="14"/>
      <c r="C148" s="32"/>
      <c r="D148" s="33"/>
      <c r="E148" s="34"/>
      <c r="F148" s="35"/>
      <c r="G148" s="36"/>
    </row>
    <row r="149" spans="2:7" x14ac:dyDescent="0.2">
      <c r="C149" s="26" t="s">
        <v>114</v>
      </c>
      <c r="G149" s="27">
        <f>SUM(G137:G147)</f>
        <v>0</v>
      </c>
    </row>
    <row r="151" spans="2:7" x14ac:dyDescent="0.2">
      <c r="C151" s="28"/>
    </row>
    <row r="152" spans="2:7" ht="15" x14ac:dyDescent="0.25">
      <c r="G152" s="37"/>
    </row>
  </sheetData>
  <mergeCells count="1">
    <mergeCell ref="B3:E3"/>
  </mergeCells>
  <pageMargins left="1.5748031496062993" right="0.19685039370078741" top="0.78740157480314965" bottom="0.19685039370078741" header="0.39370078740157483" footer="0"/>
  <pageSetup paperSize="9" scale="83" orientation="portrait" horizontalDpi="360" verticalDpi="360" r:id="rId1"/>
  <headerFooter alignWithMargins="0">
    <oddHeader>&amp;C&amp;Upreplastitev ceste POTOČNIK-FORTIN (Koprivna)
&amp;R&amp;8&amp;P</oddHeader>
  </headerFooter>
  <rowBreaks count="2" manualBreakCount="2">
    <brk id="51" max="6" man="1"/>
    <brk id="13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5AEE7-06C1-409E-84C5-3E6B9EC35E70}">
  <dimension ref="A4:F26"/>
  <sheetViews>
    <sheetView zoomScaleNormal="100" zoomScaleSheetLayoutView="115" workbookViewId="0">
      <selection activeCell="L1" sqref="L1:L65536"/>
    </sheetView>
  </sheetViews>
  <sheetFormatPr defaultRowHeight="12.75" x14ac:dyDescent="0.2"/>
  <cols>
    <col min="1" max="2" width="9.140625" style="8"/>
    <col min="3" max="3" width="10.140625" style="8" bestFit="1" customWidth="1"/>
    <col min="4" max="4" width="9.140625" style="8"/>
    <col min="5" max="5" width="15.28515625" style="8" customWidth="1"/>
    <col min="6" max="6" width="20.42578125" style="39" bestFit="1" customWidth="1"/>
    <col min="7" max="258" width="9.140625" style="8"/>
    <col min="259" max="259" width="10.140625" style="8" bestFit="1" customWidth="1"/>
    <col min="260" max="260" width="9.140625" style="8"/>
    <col min="261" max="261" width="15.28515625" style="8" customWidth="1"/>
    <col min="262" max="262" width="20.42578125" style="8" bestFit="1" customWidth="1"/>
    <col min="263" max="514" width="9.140625" style="8"/>
    <col min="515" max="515" width="10.140625" style="8" bestFit="1" customWidth="1"/>
    <col min="516" max="516" width="9.140625" style="8"/>
    <col min="517" max="517" width="15.28515625" style="8" customWidth="1"/>
    <col min="518" max="518" width="20.42578125" style="8" bestFit="1" customWidth="1"/>
    <col min="519" max="770" width="9.140625" style="8"/>
    <col min="771" max="771" width="10.140625" style="8" bestFit="1" customWidth="1"/>
    <col min="772" max="772" width="9.140625" style="8"/>
    <col min="773" max="773" width="15.28515625" style="8" customWidth="1"/>
    <col min="774" max="774" width="20.42578125" style="8" bestFit="1" customWidth="1"/>
    <col min="775" max="1026" width="9.140625" style="8"/>
    <col min="1027" max="1027" width="10.140625" style="8" bestFit="1" customWidth="1"/>
    <col min="1028" max="1028" width="9.140625" style="8"/>
    <col min="1029" max="1029" width="15.28515625" style="8" customWidth="1"/>
    <col min="1030" max="1030" width="20.42578125" style="8" bestFit="1" customWidth="1"/>
    <col min="1031" max="1282" width="9.140625" style="8"/>
    <col min="1283" max="1283" width="10.140625" style="8" bestFit="1" customWidth="1"/>
    <col min="1284" max="1284" width="9.140625" style="8"/>
    <col min="1285" max="1285" width="15.28515625" style="8" customWidth="1"/>
    <col min="1286" max="1286" width="20.42578125" style="8" bestFit="1" customWidth="1"/>
    <col min="1287" max="1538" width="9.140625" style="8"/>
    <col min="1539" max="1539" width="10.140625" style="8" bestFit="1" customWidth="1"/>
    <col min="1540" max="1540" width="9.140625" style="8"/>
    <col min="1541" max="1541" width="15.28515625" style="8" customWidth="1"/>
    <col min="1542" max="1542" width="20.42578125" style="8" bestFit="1" customWidth="1"/>
    <col min="1543" max="1794" width="9.140625" style="8"/>
    <col min="1795" max="1795" width="10.140625" style="8" bestFit="1" customWidth="1"/>
    <col min="1796" max="1796" width="9.140625" style="8"/>
    <col min="1797" max="1797" width="15.28515625" style="8" customWidth="1"/>
    <col min="1798" max="1798" width="20.42578125" style="8" bestFit="1" customWidth="1"/>
    <col min="1799" max="2050" width="9.140625" style="8"/>
    <col min="2051" max="2051" width="10.140625" style="8" bestFit="1" customWidth="1"/>
    <col min="2052" max="2052" width="9.140625" style="8"/>
    <col min="2053" max="2053" width="15.28515625" style="8" customWidth="1"/>
    <col min="2054" max="2054" width="20.42578125" style="8" bestFit="1" customWidth="1"/>
    <col min="2055" max="2306" width="9.140625" style="8"/>
    <col min="2307" max="2307" width="10.140625" style="8" bestFit="1" customWidth="1"/>
    <col min="2308" max="2308" width="9.140625" style="8"/>
    <col min="2309" max="2309" width="15.28515625" style="8" customWidth="1"/>
    <col min="2310" max="2310" width="20.42578125" style="8" bestFit="1" customWidth="1"/>
    <col min="2311" max="2562" width="9.140625" style="8"/>
    <col min="2563" max="2563" width="10.140625" style="8" bestFit="1" customWidth="1"/>
    <col min="2564" max="2564" width="9.140625" style="8"/>
    <col min="2565" max="2565" width="15.28515625" style="8" customWidth="1"/>
    <col min="2566" max="2566" width="20.42578125" style="8" bestFit="1" customWidth="1"/>
    <col min="2567" max="2818" width="9.140625" style="8"/>
    <col min="2819" max="2819" width="10.140625" style="8" bestFit="1" customWidth="1"/>
    <col min="2820" max="2820" width="9.140625" style="8"/>
    <col min="2821" max="2821" width="15.28515625" style="8" customWidth="1"/>
    <col min="2822" max="2822" width="20.42578125" style="8" bestFit="1" customWidth="1"/>
    <col min="2823" max="3074" width="9.140625" style="8"/>
    <col min="3075" max="3075" width="10.140625" style="8" bestFit="1" customWidth="1"/>
    <col min="3076" max="3076" width="9.140625" style="8"/>
    <col min="3077" max="3077" width="15.28515625" style="8" customWidth="1"/>
    <col min="3078" max="3078" width="20.42578125" style="8" bestFit="1" customWidth="1"/>
    <col min="3079" max="3330" width="9.140625" style="8"/>
    <col min="3331" max="3331" width="10.140625" style="8" bestFit="1" customWidth="1"/>
    <col min="3332" max="3332" width="9.140625" style="8"/>
    <col min="3333" max="3333" width="15.28515625" style="8" customWidth="1"/>
    <col min="3334" max="3334" width="20.42578125" style="8" bestFit="1" customWidth="1"/>
    <col min="3335" max="3586" width="9.140625" style="8"/>
    <col min="3587" max="3587" width="10.140625" style="8" bestFit="1" customWidth="1"/>
    <col min="3588" max="3588" width="9.140625" style="8"/>
    <col min="3589" max="3589" width="15.28515625" style="8" customWidth="1"/>
    <col min="3590" max="3590" width="20.42578125" style="8" bestFit="1" customWidth="1"/>
    <col min="3591" max="3842" width="9.140625" style="8"/>
    <col min="3843" max="3843" width="10.140625" style="8" bestFit="1" customWidth="1"/>
    <col min="3844" max="3844" width="9.140625" style="8"/>
    <col min="3845" max="3845" width="15.28515625" style="8" customWidth="1"/>
    <col min="3846" max="3846" width="20.42578125" style="8" bestFit="1" customWidth="1"/>
    <col min="3847" max="4098" width="9.140625" style="8"/>
    <col min="4099" max="4099" width="10.140625" style="8" bestFit="1" customWidth="1"/>
    <col min="4100" max="4100" width="9.140625" style="8"/>
    <col min="4101" max="4101" width="15.28515625" style="8" customWidth="1"/>
    <col min="4102" max="4102" width="20.42578125" style="8" bestFit="1" customWidth="1"/>
    <col min="4103" max="4354" width="9.140625" style="8"/>
    <col min="4355" max="4355" width="10.140625" style="8" bestFit="1" customWidth="1"/>
    <col min="4356" max="4356" width="9.140625" style="8"/>
    <col min="4357" max="4357" width="15.28515625" style="8" customWidth="1"/>
    <col min="4358" max="4358" width="20.42578125" style="8" bestFit="1" customWidth="1"/>
    <col min="4359" max="4610" width="9.140625" style="8"/>
    <col min="4611" max="4611" width="10.140625" style="8" bestFit="1" customWidth="1"/>
    <col min="4612" max="4612" width="9.140625" style="8"/>
    <col min="4613" max="4613" width="15.28515625" style="8" customWidth="1"/>
    <col min="4614" max="4614" width="20.42578125" style="8" bestFit="1" customWidth="1"/>
    <col min="4615" max="4866" width="9.140625" style="8"/>
    <col min="4867" max="4867" width="10.140625" style="8" bestFit="1" customWidth="1"/>
    <col min="4868" max="4868" width="9.140625" style="8"/>
    <col min="4869" max="4869" width="15.28515625" style="8" customWidth="1"/>
    <col min="4870" max="4870" width="20.42578125" style="8" bestFit="1" customWidth="1"/>
    <col min="4871" max="5122" width="9.140625" style="8"/>
    <col min="5123" max="5123" width="10.140625" style="8" bestFit="1" customWidth="1"/>
    <col min="5124" max="5124" width="9.140625" style="8"/>
    <col min="5125" max="5125" width="15.28515625" style="8" customWidth="1"/>
    <col min="5126" max="5126" width="20.42578125" style="8" bestFit="1" customWidth="1"/>
    <col min="5127" max="5378" width="9.140625" style="8"/>
    <col min="5379" max="5379" width="10.140625" style="8" bestFit="1" customWidth="1"/>
    <col min="5380" max="5380" width="9.140625" style="8"/>
    <col min="5381" max="5381" width="15.28515625" style="8" customWidth="1"/>
    <col min="5382" max="5382" width="20.42578125" style="8" bestFit="1" customWidth="1"/>
    <col min="5383" max="5634" width="9.140625" style="8"/>
    <col min="5635" max="5635" width="10.140625" style="8" bestFit="1" customWidth="1"/>
    <col min="5636" max="5636" width="9.140625" style="8"/>
    <col min="5637" max="5637" width="15.28515625" style="8" customWidth="1"/>
    <col min="5638" max="5638" width="20.42578125" style="8" bestFit="1" customWidth="1"/>
    <col min="5639" max="5890" width="9.140625" style="8"/>
    <col min="5891" max="5891" width="10.140625" style="8" bestFit="1" customWidth="1"/>
    <col min="5892" max="5892" width="9.140625" style="8"/>
    <col min="5893" max="5893" width="15.28515625" style="8" customWidth="1"/>
    <col min="5894" max="5894" width="20.42578125" style="8" bestFit="1" customWidth="1"/>
    <col min="5895" max="6146" width="9.140625" style="8"/>
    <col min="6147" max="6147" width="10.140625" style="8" bestFit="1" customWidth="1"/>
    <col min="6148" max="6148" width="9.140625" style="8"/>
    <col min="6149" max="6149" width="15.28515625" style="8" customWidth="1"/>
    <col min="6150" max="6150" width="20.42578125" style="8" bestFit="1" customWidth="1"/>
    <col min="6151" max="6402" width="9.140625" style="8"/>
    <col min="6403" max="6403" width="10.140625" style="8" bestFit="1" customWidth="1"/>
    <col min="6404" max="6404" width="9.140625" style="8"/>
    <col min="6405" max="6405" width="15.28515625" style="8" customWidth="1"/>
    <col min="6406" max="6406" width="20.42578125" style="8" bestFit="1" customWidth="1"/>
    <col min="6407" max="6658" width="9.140625" style="8"/>
    <col min="6659" max="6659" width="10.140625" style="8" bestFit="1" customWidth="1"/>
    <col min="6660" max="6660" width="9.140625" style="8"/>
    <col min="6661" max="6661" width="15.28515625" style="8" customWidth="1"/>
    <col min="6662" max="6662" width="20.42578125" style="8" bestFit="1" customWidth="1"/>
    <col min="6663" max="6914" width="9.140625" style="8"/>
    <col min="6915" max="6915" width="10.140625" style="8" bestFit="1" customWidth="1"/>
    <col min="6916" max="6916" width="9.140625" style="8"/>
    <col min="6917" max="6917" width="15.28515625" style="8" customWidth="1"/>
    <col min="6918" max="6918" width="20.42578125" style="8" bestFit="1" customWidth="1"/>
    <col min="6919" max="7170" width="9.140625" style="8"/>
    <col min="7171" max="7171" width="10.140625" style="8" bestFit="1" customWidth="1"/>
    <col min="7172" max="7172" width="9.140625" style="8"/>
    <col min="7173" max="7173" width="15.28515625" style="8" customWidth="1"/>
    <col min="7174" max="7174" width="20.42578125" style="8" bestFit="1" customWidth="1"/>
    <col min="7175" max="7426" width="9.140625" style="8"/>
    <col min="7427" max="7427" width="10.140625" style="8" bestFit="1" customWidth="1"/>
    <col min="7428" max="7428" width="9.140625" style="8"/>
    <col min="7429" max="7429" width="15.28515625" style="8" customWidth="1"/>
    <col min="7430" max="7430" width="20.42578125" style="8" bestFit="1" customWidth="1"/>
    <col min="7431" max="7682" width="9.140625" style="8"/>
    <col min="7683" max="7683" width="10.140625" style="8" bestFit="1" customWidth="1"/>
    <col min="7684" max="7684" width="9.140625" style="8"/>
    <col min="7685" max="7685" width="15.28515625" style="8" customWidth="1"/>
    <col min="7686" max="7686" width="20.42578125" style="8" bestFit="1" customWidth="1"/>
    <col min="7687" max="7938" width="9.140625" style="8"/>
    <col min="7939" max="7939" width="10.140625" style="8" bestFit="1" customWidth="1"/>
    <col min="7940" max="7940" width="9.140625" style="8"/>
    <col min="7941" max="7941" width="15.28515625" style="8" customWidth="1"/>
    <col min="7942" max="7942" width="20.42578125" style="8" bestFit="1" customWidth="1"/>
    <col min="7943" max="8194" width="9.140625" style="8"/>
    <col min="8195" max="8195" width="10.140625" style="8" bestFit="1" customWidth="1"/>
    <col min="8196" max="8196" width="9.140625" style="8"/>
    <col min="8197" max="8197" width="15.28515625" style="8" customWidth="1"/>
    <col min="8198" max="8198" width="20.42578125" style="8" bestFit="1" customWidth="1"/>
    <col min="8199" max="8450" width="9.140625" style="8"/>
    <col min="8451" max="8451" width="10.140625" style="8" bestFit="1" customWidth="1"/>
    <col min="8452" max="8452" width="9.140625" style="8"/>
    <col min="8453" max="8453" width="15.28515625" style="8" customWidth="1"/>
    <col min="8454" max="8454" width="20.42578125" style="8" bestFit="1" customWidth="1"/>
    <col min="8455" max="8706" width="9.140625" style="8"/>
    <col min="8707" max="8707" width="10.140625" style="8" bestFit="1" customWidth="1"/>
    <col min="8708" max="8708" width="9.140625" style="8"/>
    <col min="8709" max="8709" width="15.28515625" style="8" customWidth="1"/>
    <col min="8710" max="8710" width="20.42578125" style="8" bestFit="1" customWidth="1"/>
    <col min="8711" max="8962" width="9.140625" style="8"/>
    <col min="8963" max="8963" width="10.140625" style="8" bestFit="1" customWidth="1"/>
    <col min="8964" max="8964" width="9.140625" style="8"/>
    <col min="8965" max="8965" width="15.28515625" style="8" customWidth="1"/>
    <col min="8966" max="8966" width="20.42578125" style="8" bestFit="1" customWidth="1"/>
    <col min="8967" max="9218" width="9.140625" style="8"/>
    <col min="9219" max="9219" width="10.140625" style="8" bestFit="1" customWidth="1"/>
    <col min="9220" max="9220" width="9.140625" style="8"/>
    <col min="9221" max="9221" width="15.28515625" style="8" customWidth="1"/>
    <col min="9222" max="9222" width="20.42578125" style="8" bestFit="1" customWidth="1"/>
    <col min="9223" max="9474" width="9.140625" style="8"/>
    <col min="9475" max="9475" width="10.140625" style="8" bestFit="1" customWidth="1"/>
    <col min="9476" max="9476" width="9.140625" style="8"/>
    <col min="9477" max="9477" width="15.28515625" style="8" customWidth="1"/>
    <col min="9478" max="9478" width="20.42578125" style="8" bestFit="1" customWidth="1"/>
    <col min="9479" max="9730" width="9.140625" style="8"/>
    <col min="9731" max="9731" width="10.140625" style="8" bestFit="1" customWidth="1"/>
    <col min="9732" max="9732" width="9.140625" style="8"/>
    <col min="9733" max="9733" width="15.28515625" style="8" customWidth="1"/>
    <col min="9734" max="9734" width="20.42578125" style="8" bestFit="1" customWidth="1"/>
    <col min="9735" max="9986" width="9.140625" style="8"/>
    <col min="9987" max="9987" width="10.140625" style="8" bestFit="1" customWidth="1"/>
    <col min="9988" max="9988" width="9.140625" style="8"/>
    <col min="9989" max="9989" width="15.28515625" style="8" customWidth="1"/>
    <col min="9990" max="9990" width="20.42578125" style="8" bestFit="1" customWidth="1"/>
    <col min="9991" max="10242" width="9.140625" style="8"/>
    <col min="10243" max="10243" width="10.140625" style="8" bestFit="1" customWidth="1"/>
    <col min="10244" max="10244" width="9.140625" style="8"/>
    <col min="10245" max="10245" width="15.28515625" style="8" customWidth="1"/>
    <col min="10246" max="10246" width="20.42578125" style="8" bestFit="1" customWidth="1"/>
    <col min="10247" max="10498" width="9.140625" style="8"/>
    <col min="10499" max="10499" width="10.140625" style="8" bestFit="1" customWidth="1"/>
    <col min="10500" max="10500" width="9.140625" style="8"/>
    <col min="10501" max="10501" width="15.28515625" style="8" customWidth="1"/>
    <col min="10502" max="10502" width="20.42578125" style="8" bestFit="1" customWidth="1"/>
    <col min="10503" max="10754" width="9.140625" style="8"/>
    <col min="10755" max="10755" width="10.140625" style="8" bestFit="1" customWidth="1"/>
    <col min="10756" max="10756" width="9.140625" style="8"/>
    <col min="10757" max="10757" width="15.28515625" style="8" customWidth="1"/>
    <col min="10758" max="10758" width="20.42578125" style="8" bestFit="1" customWidth="1"/>
    <col min="10759" max="11010" width="9.140625" style="8"/>
    <col min="11011" max="11011" width="10.140625" style="8" bestFit="1" customWidth="1"/>
    <col min="11012" max="11012" width="9.140625" style="8"/>
    <col min="11013" max="11013" width="15.28515625" style="8" customWidth="1"/>
    <col min="11014" max="11014" width="20.42578125" style="8" bestFit="1" customWidth="1"/>
    <col min="11015" max="11266" width="9.140625" style="8"/>
    <col min="11267" max="11267" width="10.140625" style="8" bestFit="1" customWidth="1"/>
    <col min="11268" max="11268" width="9.140625" style="8"/>
    <col min="11269" max="11269" width="15.28515625" style="8" customWidth="1"/>
    <col min="11270" max="11270" width="20.42578125" style="8" bestFit="1" customWidth="1"/>
    <col min="11271" max="11522" width="9.140625" style="8"/>
    <col min="11523" max="11523" width="10.140625" style="8" bestFit="1" customWidth="1"/>
    <col min="11524" max="11524" width="9.140625" style="8"/>
    <col min="11525" max="11525" width="15.28515625" style="8" customWidth="1"/>
    <col min="11526" max="11526" width="20.42578125" style="8" bestFit="1" customWidth="1"/>
    <col min="11527" max="11778" width="9.140625" style="8"/>
    <col min="11779" max="11779" width="10.140625" style="8" bestFit="1" customWidth="1"/>
    <col min="11780" max="11780" width="9.140625" style="8"/>
    <col min="11781" max="11781" width="15.28515625" style="8" customWidth="1"/>
    <col min="11782" max="11782" width="20.42578125" style="8" bestFit="1" customWidth="1"/>
    <col min="11783" max="12034" width="9.140625" style="8"/>
    <col min="12035" max="12035" width="10.140625" style="8" bestFit="1" customWidth="1"/>
    <col min="12036" max="12036" width="9.140625" style="8"/>
    <col min="12037" max="12037" width="15.28515625" style="8" customWidth="1"/>
    <col min="12038" max="12038" width="20.42578125" style="8" bestFit="1" customWidth="1"/>
    <col min="12039" max="12290" width="9.140625" style="8"/>
    <col min="12291" max="12291" width="10.140625" style="8" bestFit="1" customWidth="1"/>
    <col min="12292" max="12292" width="9.140625" style="8"/>
    <col min="12293" max="12293" width="15.28515625" style="8" customWidth="1"/>
    <col min="12294" max="12294" width="20.42578125" style="8" bestFit="1" customWidth="1"/>
    <col min="12295" max="12546" width="9.140625" style="8"/>
    <col min="12547" max="12547" width="10.140625" style="8" bestFit="1" customWidth="1"/>
    <col min="12548" max="12548" width="9.140625" style="8"/>
    <col min="12549" max="12549" width="15.28515625" style="8" customWidth="1"/>
    <col min="12550" max="12550" width="20.42578125" style="8" bestFit="1" customWidth="1"/>
    <col min="12551" max="12802" width="9.140625" style="8"/>
    <col min="12803" max="12803" width="10.140625" style="8" bestFit="1" customWidth="1"/>
    <col min="12804" max="12804" width="9.140625" style="8"/>
    <col min="12805" max="12805" width="15.28515625" style="8" customWidth="1"/>
    <col min="12806" max="12806" width="20.42578125" style="8" bestFit="1" customWidth="1"/>
    <col min="12807" max="13058" width="9.140625" style="8"/>
    <col min="13059" max="13059" width="10.140625" style="8" bestFit="1" customWidth="1"/>
    <col min="13060" max="13060" width="9.140625" style="8"/>
    <col min="13061" max="13061" width="15.28515625" style="8" customWidth="1"/>
    <col min="13062" max="13062" width="20.42578125" style="8" bestFit="1" customWidth="1"/>
    <col min="13063" max="13314" width="9.140625" style="8"/>
    <col min="13315" max="13315" width="10.140625" style="8" bestFit="1" customWidth="1"/>
    <col min="13316" max="13316" width="9.140625" style="8"/>
    <col min="13317" max="13317" width="15.28515625" style="8" customWidth="1"/>
    <col min="13318" max="13318" width="20.42578125" style="8" bestFit="1" customWidth="1"/>
    <col min="13319" max="13570" width="9.140625" style="8"/>
    <col min="13571" max="13571" width="10.140625" style="8" bestFit="1" customWidth="1"/>
    <col min="13572" max="13572" width="9.140625" style="8"/>
    <col min="13573" max="13573" width="15.28515625" style="8" customWidth="1"/>
    <col min="13574" max="13574" width="20.42578125" style="8" bestFit="1" customWidth="1"/>
    <col min="13575" max="13826" width="9.140625" style="8"/>
    <col min="13827" max="13827" width="10.140625" style="8" bestFit="1" customWidth="1"/>
    <col min="13828" max="13828" width="9.140625" style="8"/>
    <col min="13829" max="13829" width="15.28515625" style="8" customWidth="1"/>
    <col min="13830" max="13830" width="20.42578125" style="8" bestFit="1" customWidth="1"/>
    <col min="13831" max="14082" width="9.140625" style="8"/>
    <col min="14083" max="14083" width="10.140625" style="8" bestFit="1" customWidth="1"/>
    <col min="14084" max="14084" width="9.140625" style="8"/>
    <col min="14085" max="14085" width="15.28515625" style="8" customWidth="1"/>
    <col min="14086" max="14086" width="20.42578125" style="8" bestFit="1" customWidth="1"/>
    <col min="14087" max="14338" width="9.140625" style="8"/>
    <col min="14339" max="14339" width="10.140625" style="8" bestFit="1" customWidth="1"/>
    <col min="14340" max="14340" width="9.140625" style="8"/>
    <col min="14341" max="14341" width="15.28515625" style="8" customWidth="1"/>
    <col min="14342" max="14342" width="20.42578125" style="8" bestFit="1" customWidth="1"/>
    <col min="14343" max="14594" width="9.140625" style="8"/>
    <col min="14595" max="14595" width="10.140625" style="8" bestFit="1" customWidth="1"/>
    <col min="14596" max="14596" width="9.140625" style="8"/>
    <col min="14597" max="14597" width="15.28515625" style="8" customWidth="1"/>
    <col min="14598" max="14598" width="20.42578125" style="8" bestFit="1" customWidth="1"/>
    <col min="14599" max="14850" width="9.140625" style="8"/>
    <col min="14851" max="14851" width="10.140625" style="8" bestFit="1" customWidth="1"/>
    <col min="14852" max="14852" width="9.140625" style="8"/>
    <col min="14853" max="14853" width="15.28515625" style="8" customWidth="1"/>
    <col min="14854" max="14854" width="20.42578125" style="8" bestFit="1" customWidth="1"/>
    <col min="14855" max="15106" width="9.140625" style="8"/>
    <col min="15107" max="15107" width="10.140625" style="8" bestFit="1" customWidth="1"/>
    <col min="15108" max="15108" width="9.140625" style="8"/>
    <col min="15109" max="15109" width="15.28515625" style="8" customWidth="1"/>
    <col min="15110" max="15110" width="20.42578125" style="8" bestFit="1" customWidth="1"/>
    <col min="15111" max="15362" width="9.140625" style="8"/>
    <col min="15363" max="15363" width="10.140625" style="8" bestFit="1" customWidth="1"/>
    <col min="15364" max="15364" width="9.140625" style="8"/>
    <col min="15365" max="15365" width="15.28515625" style="8" customWidth="1"/>
    <col min="15366" max="15366" width="20.42578125" style="8" bestFit="1" customWidth="1"/>
    <col min="15367" max="15618" width="9.140625" style="8"/>
    <col min="15619" max="15619" width="10.140625" style="8" bestFit="1" customWidth="1"/>
    <col min="15620" max="15620" width="9.140625" style="8"/>
    <col min="15621" max="15621" width="15.28515625" style="8" customWidth="1"/>
    <col min="15622" max="15622" width="20.42578125" style="8" bestFit="1" customWidth="1"/>
    <col min="15623" max="15874" width="9.140625" style="8"/>
    <col min="15875" max="15875" width="10.140625" style="8" bestFit="1" customWidth="1"/>
    <col min="15876" max="15876" width="9.140625" style="8"/>
    <col min="15877" max="15877" width="15.28515625" style="8" customWidth="1"/>
    <col min="15878" max="15878" width="20.42578125" style="8" bestFit="1" customWidth="1"/>
    <col min="15879" max="16130" width="9.140625" style="8"/>
    <col min="16131" max="16131" width="10.140625" style="8" bestFit="1" customWidth="1"/>
    <col min="16132" max="16132" width="9.140625" style="8"/>
    <col min="16133" max="16133" width="15.28515625" style="8" customWidth="1"/>
    <col min="16134" max="16134" width="20.42578125" style="8" bestFit="1" customWidth="1"/>
    <col min="16135" max="16384" width="9.140625" style="8"/>
  </cols>
  <sheetData>
    <row r="4" spans="1:6" ht="18" x14ac:dyDescent="0.25">
      <c r="B4" s="38" t="s">
        <v>115</v>
      </c>
    </row>
    <row r="5" spans="1:6" ht="18" x14ac:dyDescent="0.2">
      <c r="B5" s="2"/>
    </row>
    <row r="6" spans="1:6" ht="15.75" x14ac:dyDescent="0.2">
      <c r="B6" s="83" t="s">
        <v>116</v>
      </c>
      <c r="C6" s="83"/>
      <c r="D6" s="83"/>
      <c r="E6" s="83"/>
      <c r="F6" s="83"/>
    </row>
    <row r="8" spans="1:6" ht="13.5" customHeight="1" x14ac:dyDescent="0.2"/>
    <row r="9" spans="1:6" ht="18" customHeight="1" x14ac:dyDescent="0.2">
      <c r="A9" s="40" t="s">
        <v>3</v>
      </c>
      <c r="B9" s="41" t="s">
        <v>4</v>
      </c>
      <c r="C9" s="42"/>
      <c r="D9" s="43"/>
      <c r="F9" s="39">
        <f>'SKLOP 3B-Potočnik'!G29</f>
        <v>0</v>
      </c>
    </row>
    <row r="10" spans="1:6" ht="15" customHeight="1" x14ac:dyDescent="0.2">
      <c r="A10" s="43"/>
      <c r="B10" s="43"/>
      <c r="C10" s="43"/>
      <c r="D10" s="43"/>
    </row>
    <row r="11" spans="1:6" ht="15" x14ac:dyDescent="0.2">
      <c r="A11" s="40" t="s">
        <v>24</v>
      </c>
      <c r="B11" s="41" t="s">
        <v>25</v>
      </c>
      <c r="C11" s="42"/>
      <c r="D11" s="43"/>
      <c r="F11" s="39">
        <f>'SKLOP 3B-Potočnik'!G51</f>
        <v>0</v>
      </c>
    </row>
    <row r="12" spans="1:6" ht="17.25" customHeight="1" x14ac:dyDescent="0.2">
      <c r="A12" s="43"/>
      <c r="B12" s="43"/>
      <c r="C12" s="43"/>
      <c r="D12" s="43"/>
    </row>
    <row r="13" spans="1:6" ht="15" x14ac:dyDescent="0.2">
      <c r="A13" s="40" t="s">
        <v>41</v>
      </c>
      <c r="B13" s="41" t="s">
        <v>42</v>
      </c>
      <c r="C13" s="44"/>
      <c r="D13" s="43"/>
      <c r="F13" s="39">
        <f>'SKLOP 3B-Potočnik'!G73</f>
        <v>0</v>
      </c>
    </row>
    <row r="14" spans="1:6" x14ac:dyDescent="0.2">
      <c r="A14" s="43"/>
      <c r="B14" s="43"/>
      <c r="C14" s="43"/>
      <c r="D14" s="43"/>
    </row>
    <row r="15" spans="1:6" ht="15" x14ac:dyDescent="0.2">
      <c r="A15" s="40" t="s">
        <v>59</v>
      </c>
      <c r="B15" s="41" t="s">
        <v>60</v>
      </c>
      <c r="C15" s="42"/>
      <c r="D15" s="43"/>
      <c r="F15" s="39">
        <f>'SKLOP 3B-Potočnik'!G111</f>
        <v>0</v>
      </c>
    </row>
    <row r="16" spans="1:6" x14ac:dyDescent="0.2">
      <c r="A16" s="43"/>
      <c r="B16" s="43"/>
      <c r="C16" s="43"/>
      <c r="D16" s="43"/>
    </row>
    <row r="17" spans="1:6" ht="15" x14ac:dyDescent="0.2">
      <c r="A17" s="40" t="s">
        <v>88</v>
      </c>
      <c r="B17" s="41" t="s">
        <v>89</v>
      </c>
      <c r="C17" s="42"/>
      <c r="D17" s="43"/>
      <c r="F17" s="39">
        <f>'SKLOP 3B-Potočnik'!G133</f>
        <v>0</v>
      </c>
    </row>
    <row r="18" spans="1:6" ht="15" x14ac:dyDescent="0.2">
      <c r="A18" s="40"/>
      <c r="B18" s="41"/>
      <c r="C18" s="42"/>
      <c r="D18" s="43"/>
    </row>
    <row r="19" spans="1:6" ht="15" x14ac:dyDescent="0.2">
      <c r="A19" s="40" t="s">
        <v>103</v>
      </c>
      <c r="B19" s="41" t="s">
        <v>104</v>
      </c>
      <c r="C19" s="44"/>
      <c r="D19" s="43"/>
      <c r="F19" s="39">
        <f>'SKLOP 3B-Potočnik'!G149</f>
        <v>0</v>
      </c>
    </row>
    <row r="20" spans="1:6" ht="15" x14ac:dyDescent="0.2">
      <c r="A20" s="40"/>
      <c r="B20" s="41"/>
      <c r="C20" s="44"/>
      <c r="D20" s="43"/>
    </row>
    <row r="21" spans="1:6" ht="15.75" x14ac:dyDescent="0.25">
      <c r="B21" s="45" t="s">
        <v>117</v>
      </c>
      <c r="C21" s="45"/>
      <c r="D21" s="45"/>
      <c r="E21" s="45"/>
      <c r="F21" s="46">
        <f>SUM(F9:F20)</f>
        <v>0</v>
      </c>
    </row>
    <row r="22" spans="1:6" ht="15" x14ac:dyDescent="0.2">
      <c r="B22" s="47"/>
      <c r="C22" s="47"/>
      <c r="D22" s="47"/>
      <c r="E22" s="47"/>
      <c r="F22" s="48"/>
    </row>
    <row r="23" spans="1:6" ht="15" x14ac:dyDescent="0.2">
      <c r="B23" s="47" t="s">
        <v>118</v>
      </c>
      <c r="C23" s="49">
        <v>0.22</v>
      </c>
      <c r="D23" s="47"/>
      <c r="E23" s="47"/>
      <c r="F23" s="48">
        <f>F21*22%</f>
        <v>0</v>
      </c>
    </row>
    <row r="24" spans="1:6" ht="16.5" thickBot="1" x14ac:dyDescent="0.3">
      <c r="B24" s="50"/>
      <c r="C24" s="50"/>
      <c r="D24" s="50"/>
      <c r="E24" s="50"/>
      <c r="F24" s="51"/>
    </row>
    <row r="25" spans="1:6" ht="16.5" thickTop="1" x14ac:dyDescent="0.25">
      <c r="B25" s="52"/>
      <c r="C25" s="52"/>
      <c r="D25" s="52"/>
      <c r="E25" s="52"/>
      <c r="F25" s="53"/>
    </row>
    <row r="26" spans="1:6" ht="15.75" x14ac:dyDescent="0.25">
      <c r="B26" s="52" t="s">
        <v>119</v>
      </c>
      <c r="C26" s="52"/>
      <c r="D26" s="52"/>
      <c r="E26" s="52"/>
      <c r="F26" s="53">
        <f>SUM(F21:F23)</f>
        <v>0</v>
      </c>
    </row>
  </sheetData>
  <mergeCells count="1">
    <mergeCell ref="B6:F6"/>
  </mergeCells>
  <pageMargins left="0.98425196850393704" right="0.78740157480314965" top="0.78740157480314965" bottom="0.78740157480314965" header="0.39370078740157483" footer="0"/>
  <pageSetup paperSize="9" orientation="portrait" r:id="rId1"/>
  <headerFooter alignWithMargins="0">
    <oddHeader>&amp;C&amp;Upreplastitev ceste POTOČNIK-FORTIN (Koprivna)
&amp;R&amp;8&amp;P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04412-0A82-4EE4-92C5-313E6BE00FDB}">
  <dimension ref="A2:G191"/>
  <sheetViews>
    <sheetView view="pageBreakPreview" zoomScaleNormal="100" zoomScaleSheetLayoutView="100" zoomScalePageLayoutView="70" workbookViewId="0">
      <selection activeCell="F1" sqref="F1:F1048576"/>
    </sheetView>
  </sheetViews>
  <sheetFormatPr defaultRowHeight="12.75" x14ac:dyDescent="0.2"/>
  <cols>
    <col min="1" max="1" width="5.85546875" style="1" customWidth="1"/>
    <col min="2" max="2" width="5.140625" style="22" customWidth="1"/>
    <col min="3" max="3" width="41.140625" style="3" customWidth="1"/>
    <col min="4" max="4" width="11.5703125" style="4" customWidth="1"/>
    <col min="5" max="5" width="13.7109375" style="6" customWidth="1"/>
    <col min="6" max="7" width="9.140625" style="54"/>
    <col min="8" max="256" width="9.140625" style="8"/>
    <col min="257" max="257" width="5.85546875" style="8" customWidth="1"/>
    <col min="258" max="258" width="5.140625" style="8" customWidth="1"/>
    <col min="259" max="259" width="41.140625" style="8" customWidth="1"/>
    <col min="260" max="260" width="11.5703125" style="8" customWidth="1"/>
    <col min="261" max="261" width="13.7109375" style="8" customWidth="1"/>
    <col min="262" max="512" width="9.140625" style="8"/>
    <col min="513" max="513" width="5.85546875" style="8" customWidth="1"/>
    <col min="514" max="514" width="5.140625" style="8" customWidth="1"/>
    <col min="515" max="515" width="41.140625" style="8" customWidth="1"/>
    <col min="516" max="516" width="11.5703125" style="8" customWidth="1"/>
    <col min="517" max="517" width="13.7109375" style="8" customWidth="1"/>
    <col min="518" max="768" width="9.140625" style="8"/>
    <col min="769" max="769" width="5.85546875" style="8" customWidth="1"/>
    <col min="770" max="770" width="5.140625" style="8" customWidth="1"/>
    <col min="771" max="771" width="41.140625" style="8" customWidth="1"/>
    <col min="772" max="772" width="11.5703125" style="8" customWidth="1"/>
    <col min="773" max="773" width="13.7109375" style="8" customWidth="1"/>
    <col min="774" max="1024" width="9.140625" style="8"/>
    <col min="1025" max="1025" width="5.85546875" style="8" customWidth="1"/>
    <col min="1026" max="1026" width="5.140625" style="8" customWidth="1"/>
    <col min="1027" max="1027" width="41.140625" style="8" customWidth="1"/>
    <col min="1028" max="1028" width="11.5703125" style="8" customWidth="1"/>
    <col min="1029" max="1029" width="13.7109375" style="8" customWidth="1"/>
    <col min="1030" max="1280" width="9.140625" style="8"/>
    <col min="1281" max="1281" width="5.85546875" style="8" customWidth="1"/>
    <col min="1282" max="1282" width="5.140625" style="8" customWidth="1"/>
    <col min="1283" max="1283" width="41.140625" style="8" customWidth="1"/>
    <col min="1284" max="1284" width="11.5703125" style="8" customWidth="1"/>
    <col min="1285" max="1285" width="13.7109375" style="8" customWidth="1"/>
    <col min="1286" max="1536" width="9.140625" style="8"/>
    <col min="1537" max="1537" width="5.85546875" style="8" customWidth="1"/>
    <col min="1538" max="1538" width="5.140625" style="8" customWidth="1"/>
    <col min="1539" max="1539" width="41.140625" style="8" customWidth="1"/>
    <col min="1540" max="1540" width="11.5703125" style="8" customWidth="1"/>
    <col min="1541" max="1541" width="13.7109375" style="8" customWidth="1"/>
    <col min="1542" max="1792" width="9.140625" style="8"/>
    <col min="1793" max="1793" width="5.85546875" style="8" customWidth="1"/>
    <col min="1794" max="1794" width="5.140625" style="8" customWidth="1"/>
    <col min="1795" max="1795" width="41.140625" style="8" customWidth="1"/>
    <col min="1796" max="1796" width="11.5703125" style="8" customWidth="1"/>
    <col min="1797" max="1797" width="13.7109375" style="8" customWidth="1"/>
    <col min="1798" max="2048" width="9.140625" style="8"/>
    <col min="2049" max="2049" width="5.85546875" style="8" customWidth="1"/>
    <col min="2050" max="2050" width="5.140625" style="8" customWidth="1"/>
    <col min="2051" max="2051" width="41.140625" style="8" customWidth="1"/>
    <col min="2052" max="2052" width="11.5703125" style="8" customWidth="1"/>
    <col min="2053" max="2053" width="13.7109375" style="8" customWidth="1"/>
    <col min="2054" max="2304" width="9.140625" style="8"/>
    <col min="2305" max="2305" width="5.85546875" style="8" customWidth="1"/>
    <col min="2306" max="2306" width="5.140625" style="8" customWidth="1"/>
    <col min="2307" max="2307" width="41.140625" style="8" customWidth="1"/>
    <col min="2308" max="2308" width="11.5703125" style="8" customWidth="1"/>
    <col min="2309" max="2309" width="13.7109375" style="8" customWidth="1"/>
    <col min="2310" max="2560" width="9.140625" style="8"/>
    <col min="2561" max="2561" width="5.85546875" style="8" customWidth="1"/>
    <col min="2562" max="2562" width="5.140625" style="8" customWidth="1"/>
    <col min="2563" max="2563" width="41.140625" style="8" customWidth="1"/>
    <col min="2564" max="2564" width="11.5703125" style="8" customWidth="1"/>
    <col min="2565" max="2565" width="13.7109375" style="8" customWidth="1"/>
    <col min="2566" max="2816" width="9.140625" style="8"/>
    <col min="2817" max="2817" width="5.85546875" style="8" customWidth="1"/>
    <col min="2818" max="2818" width="5.140625" style="8" customWidth="1"/>
    <col min="2819" max="2819" width="41.140625" style="8" customWidth="1"/>
    <col min="2820" max="2820" width="11.5703125" style="8" customWidth="1"/>
    <col min="2821" max="2821" width="13.7109375" style="8" customWidth="1"/>
    <col min="2822" max="3072" width="9.140625" style="8"/>
    <col min="3073" max="3073" width="5.85546875" style="8" customWidth="1"/>
    <col min="3074" max="3074" width="5.140625" style="8" customWidth="1"/>
    <col min="3075" max="3075" width="41.140625" style="8" customWidth="1"/>
    <col min="3076" max="3076" width="11.5703125" style="8" customWidth="1"/>
    <col min="3077" max="3077" width="13.7109375" style="8" customWidth="1"/>
    <col min="3078" max="3328" width="9.140625" style="8"/>
    <col min="3329" max="3329" width="5.85546875" style="8" customWidth="1"/>
    <col min="3330" max="3330" width="5.140625" style="8" customWidth="1"/>
    <col min="3331" max="3331" width="41.140625" style="8" customWidth="1"/>
    <col min="3332" max="3332" width="11.5703125" style="8" customWidth="1"/>
    <col min="3333" max="3333" width="13.7109375" style="8" customWidth="1"/>
    <col min="3334" max="3584" width="9.140625" style="8"/>
    <col min="3585" max="3585" width="5.85546875" style="8" customWidth="1"/>
    <col min="3586" max="3586" width="5.140625" style="8" customWidth="1"/>
    <col min="3587" max="3587" width="41.140625" style="8" customWidth="1"/>
    <col min="3588" max="3588" width="11.5703125" style="8" customWidth="1"/>
    <col min="3589" max="3589" width="13.7109375" style="8" customWidth="1"/>
    <col min="3590" max="3840" width="9.140625" style="8"/>
    <col min="3841" max="3841" width="5.85546875" style="8" customWidth="1"/>
    <col min="3842" max="3842" width="5.140625" style="8" customWidth="1"/>
    <col min="3843" max="3843" width="41.140625" style="8" customWidth="1"/>
    <col min="3844" max="3844" width="11.5703125" style="8" customWidth="1"/>
    <col min="3845" max="3845" width="13.7109375" style="8" customWidth="1"/>
    <col min="3846" max="4096" width="9.140625" style="8"/>
    <col min="4097" max="4097" width="5.85546875" style="8" customWidth="1"/>
    <col min="4098" max="4098" width="5.140625" style="8" customWidth="1"/>
    <col min="4099" max="4099" width="41.140625" style="8" customWidth="1"/>
    <col min="4100" max="4100" width="11.5703125" style="8" customWidth="1"/>
    <col min="4101" max="4101" width="13.7109375" style="8" customWidth="1"/>
    <col min="4102" max="4352" width="9.140625" style="8"/>
    <col min="4353" max="4353" width="5.85546875" style="8" customWidth="1"/>
    <col min="4354" max="4354" width="5.140625" style="8" customWidth="1"/>
    <col min="4355" max="4355" width="41.140625" style="8" customWidth="1"/>
    <col min="4356" max="4356" width="11.5703125" style="8" customWidth="1"/>
    <col min="4357" max="4357" width="13.7109375" style="8" customWidth="1"/>
    <col min="4358" max="4608" width="9.140625" style="8"/>
    <col min="4609" max="4609" width="5.85546875" style="8" customWidth="1"/>
    <col min="4610" max="4610" width="5.140625" style="8" customWidth="1"/>
    <col min="4611" max="4611" width="41.140625" style="8" customWidth="1"/>
    <col min="4612" max="4612" width="11.5703125" style="8" customWidth="1"/>
    <col min="4613" max="4613" width="13.7109375" style="8" customWidth="1"/>
    <col min="4614" max="4864" width="9.140625" style="8"/>
    <col min="4865" max="4865" width="5.85546875" style="8" customWidth="1"/>
    <col min="4866" max="4866" width="5.140625" style="8" customWidth="1"/>
    <col min="4867" max="4867" width="41.140625" style="8" customWidth="1"/>
    <col min="4868" max="4868" width="11.5703125" style="8" customWidth="1"/>
    <col min="4869" max="4869" width="13.7109375" style="8" customWidth="1"/>
    <col min="4870" max="5120" width="9.140625" style="8"/>
    <col min="5121" max="5121" width="5.85546875" style="8" customWidth="1"/>
    <col min="5122" max="5122" width="5.140625" style="8" customWidth="1"/>
    <col min="5123" max="5123" width="41.140625" style="8" customWidth="1"/>
    <col min="5124" max="5124" width="11.5703125" style="8" customWidth="1"/>
    <col min="5125" max="5125" width="13.7109375" style="8" customWidth="1"/>
    <col min="5126" max="5376" width="9.140625" style="8"/>
    <col min="5377" max="5377" width="5.85546875" style="8" customWidth="1"/>
    <col min="5378" max="5378" width="5.140625" style="8" customWidth="1"/>
    <col min="5379" max="5379" width="41.140625" style="8" customWidth="1"/>
    <col min="5380" max="5380" width="11.5703125" style="8" customWidth="1"/>
    <col min="5381" max="5381" width="13.7109375" style="8" customWidth="1"/>
    <col min="5382" max="5632" width="9.140625" style="8"/>
    <col min="5633" max="5633" width="5.85546875" style="8" customWidth="1"/>
    <col min="5634" max="5634" width="5.140625" style="8" customWidth="1"/>
    <col min="5635" max="5635" width="41.140625" style="8" customWidth="1"/>
    <col min="5636" max="5636" width="11.5703125" style="8" customWidth="1"/>
    <col min="5637" max="5637" width="13.7109375" style="8" customWidth="1"/>
    <col min="5638" max="5888" width="9.140625" style="8"/>
    <col min="5889" max="5889" width="5.85546875" style="8" customWidth="1"/>
    <col min="5890" max="5890" width="5.140625" style="8" customWidth="1"/>
    <col min="5891" max="5891" width="41.140625" style="8" customWidth="1"/>
    <col min="5892" max="5892" width="11.5703125" style="8" customWidth="1"/>
    <col min="5893" max="5893" width="13.7109375" style="8" customWidth="1"/>
    <col min="5894" max="6144" width="9.140625" style="8"/>
    <col min="6145" max="6145" width="5.85546875" style="8" customWidth="1"/>
    <col min="6146" max="6146" width="5.140625" style="8" customWidth="1"/>
    <col min="6147" max="6147" width="41.140625" style="8" customWidth="1"/>
    <col min="6148" max="6148" width="11.5703125" style="8" customWidth="1"/>
    <col min="6149" max="6149" width="13.7109375" style="8" customWidth="1"/>
    <col min="6150" max="6400" width="9.140625" style="8"/>
    <col min="6401" max="6401" width="5.85546875" style="8" customWidth="1"/>
    <col min="6402" max="6402" width="5.140625" style="8" customWidth="1"/>
    <col min="6403" max="6403" width="41.140625" style="8" customWidth="1"/>
    <col min="6404" max="6404" width="11.5703125" style="8" customWidth="1"/>
    <col min="6405" max="6405" width="13.7109375" style="8" customWidth="1"/>
    <col min="6406" max="6656" width="9.140625" style="8"/>
    <col min="6657" max="6657" width="5.85546875" style="8" customWidth="1"/>
    <col min="6658" max="6658" width="5.140625" style="8" customWidth="1"/>
    <col min="6659" max="6659" width="41.140625" style="8" customWidth="1"/>
    <col min="6660" max="6660" width="11.5703125" style="8" customWidth="1"/>
    <col min="6661" max="6661" width="13.7109375" style="8" customWidth="1"/>
    <col min="6662" max="6912" width="9.140625" style="8"/>
    <col min="6913" max="6913" width="5.85546875" style="8" customWidth="1"/>
    <col min="6914" max="6914" width="5.140625" style="8" customWidth="1"/>
    <col min="6915" max="6915" width="41.140625" style="8" customWidth="1"/>
    <col min="6916" max="6916" width="11.5703125" style="8" customWidth="1"/>
    <col min="6917" max="6917" width="13.7109375" style="8" customWidth="1"/>
    <col min="6918" max="7168" width="9.140625" style="8"/>
    <col min="7169" max="7169" width="5.85546875" style="8" customWidth="1"/>
    <col min="7170" max="7170" width="5.140625" style="8" customWidth="1"/>
    <col min="7171" max="7171" width="41.140625" style="8" customWidth="1"/>
    <col min="7172" max="7172" width="11.5703125" style="8" customWidth="1"/>
    <col min="7173" max="7173" width="13.7109375" style="8" customWidth="1"/>
    <col min="7174" max="7424" width="9.140625" style="8"/>
    <col min="7425" max="7425" width="5.85546875" style="8" customWidth="1"/>
    <col min="7426" max="7426" width="5.140625" style="8" customWidth="1"/>
    <col min="7427" max="7427" width="41.140625" style="8" customWidth="1"/>
    <col min="7428" max="7428" width="11.5703125" style="8" customWidth="1"/>
    <col min="7429" max="7429" width="13.7109375" style="8" customWidth="1"/>
    <col min="7430" max="7680" width="9.140625" style="8"/>
    <col min="7681" max="7681" width="5.85546875" style="8" customWidth="1"/>
    <col min="7682" max="7682" width="5.140625" style="8" customWidth="1"/>
    <col min="7683" max="7683" width="41.140625" style="8" customWidth="1"/>
    <col min="7684" max="7684" width="11.5703125" style="8" customWidth="1"/>
    <col min="7685" max="7685" width="13.7109375" style="8" customWidth="1"/>
    <col min="7686" max="7936" width="9.140625" style="8"/>
    <col min="7937" max="7937" width="5.85546875" style="8" customWidth="1"/>
    <col min="7938" max="7938" width="5.140625" style="8" customWidth="1"/>
    <col min="7939" max="7939" width="41.140625" style="8" customWidth="1"/>
    <col min="7940" max="7940" width="11.5703125" style="8" customWidth="1"/>
    <col min="7941" max="7941" width="13.7109375" style="8" customWidth="1"/>
    <col min="7942" max="8192" width="9.140625" style="8"/>
    <col min="8193" max="8193" width="5.85546875" style="8" customWidth="1"/>
    <col min="8194" max="8194" width="5.140625" style="8" customWidth="1"/>
    <col min="8195" max="8195" width="41.140625" style="8" customWidth="1"/>
    <col min="8196" max="8196" width="11.5703125" style="8" customWidth="1"/>
    <col min="8197" max="8197" width="13.7109375" style="8" customWidth="1"/>
    <col min="8198" max="8448" width="9.140625" style="8"/>
    <col min="8449" max="8449" width="5.85546875" style="8" customWidth="1"/>
    <col min="8450" max="8450" width="5.140625" style="8" customWidth="1"/>
    <col min="8451" max="8451" width="41.140625" style="8" customWidth="1"/>
    <col min="8452" max="8452" width="11.5703125" style="8" customWidth="1"/>
    <col min="8453" max="8453" width="13.7109375" style="8" customWidth="1"/>
    <col min="8454" max="8704" width="9.140625" style="8"/>
    <col min="8705" max="8705" width="5.85546875" style="8" customWidth="1"/>
    <col min="8706" max="8706" width="5.140625" style="8" customWidth="1"/>
    <col min="8707" max="8707" width="41.140625" style="8" customWidth="1"/>
    <col min="8708" max="8708" width="11.5703125" style="8" customWidth="1"/>
    <col min="8709" max="8709" width="13.7109375" style="8" customWidth="1"/>
    <col min="8710" max="8960" width="9.140625" style="8"/>
    <col min="8961" max="8961" width="5.85546875" style="8" customWidth="1"/>
    <col min="8962" max="8962" width="5.140625" style="8" customWidth="1"/>
    <col min="8963" max="8963" width="41.140625" style="8" customWidth="1"/>
    <col min="8964" max="8964" width="11.5703125" style="8" customWidth="1"/>
    <col min="8965" max="8965" width="13.7109375" style="8" customWidth="1"/>
    <col min="8966" max="9216" width="9.140625" style="8"/>
    <col min="9217" max="9217" width="5.85546875" style="8" customWidth="1"/>
    <col min="9218" max="9218" width="5.140625" style="8" customWidth="1"/>
    <col min="9219" max="9219" width="41.140625" style="8" customWidth="1"/>
    <col min="9220" max="9220" width="11.5703125" style="8" customWidth="1"/>
    <col min="9221" max="9221" width="13.7109375" style="8" customWidth="1"/>
    <col min="9222" max="9472" width="9.140625" style="8"/>
    <col min="9473" max="9473" width="5.85546875" style="8" customWidth="1"/>
    <col min="9474" max="9474" width="5.140625" style="8" customWidth="1"/>
    <col min="9475" max="9475" width="41.140625" style="8" customWidth="1"/>
    <col min="9476" max="9476" width="11.5703125" style="8" customWidth="1"/>
    <col min="9477" max="9477" width="13.7109375" style="8" customWidth="1"/>
    <col min="9478" max="9728" width="9.140625" style="8"/>
    <col min="9729" max="9729" width="5.85546875" style="8" customWidth="1"/>
    <col min="9730" max="9730" width="5.140625" style="8" customWidth="1"/>
    <col min="9731" max="9731" width="41.140625" style="8" customWidth="1"/>
    <col min="9732" max="9732" width="11.5703125" style="8" customWidth="1"/>
    <col min="9733" max="9733" width="13.7109375" style="8" customWidth="1"/>
    <col min="9734" max="9984" width="9.140625" style="8"/>
    <col min="9985" max="9985" width="5.85546875" style="8" customWidth="1"/>
    <col min="9986" max="9986" width="5.140625" style="8" customWidth="1"/>
    <col min="9987" max="9987" width="41.140625" style="8" customWidth="1"/>
    <col min="9988" max="9988" width="11.5703125" style="8" customWidth="1"/>
    <col min="9989" max="9989" width="13.7109375" style="8" customWidth="1"/>
    <col min="9990" max="10240" width="9.140625" style="8"/>
    <col min="10241" max="10241" width="5.85546875" style="8" customWidth="1"/>
    <col min="10242" max="10242" width="5.140625" style="8" customWidth="1"/>
    <col min="10243" max="10243" width="41.140625" style="8" customWidth="1"/>
    <col min="10244" max="10244" width="11.5703125" style="8" customWidth="1"/>
    <col min="10245" max="10245" width="13.7109375" style="8" customWidth="1"/>
    <col min="10246" max="10496" width="9.140625" style="8"/>
    <col min="10497" max="10497" width="5.85546875" style="8" customWidth="1"/>
    <col min="10498" max="10498" width="5.140625" style="8" customWidth="1"/>
    <col min="10499" max="10499" width="41.140625" style="8" customWidth="1"/>
    <col min="10500" max="10500" width="11.5703125" style="8" customWidth="1"/>
    <col min="10501" max="10501" width="13.7109375" style="8" customWidth="1"/>
    <col min="10502" max="10752" width="9.140625" style="8"/>
    <col min="10753" max="10753" width="5.85546875" style="8" customWidth="1"/>
    <col min="10754" max="10754" width="5.140625" style="8" customWidth="1"/>
    <col min="10755" max="10755" width="41.140625" style="8" customWidth="1"/>
    <col min="10756" max="10756" width="11.5703125" style="8" customWidth="1"/>
    <col min="10757" max="10757" width="13.7109375" style="8" customWidth="1"/>
    <col min="10758" max="11008" width="9.140625" style="8"/>
    <col min="11009" max="11009" width="5.85546875" style="8" customWidth="1"/>
    <col min="11010" max="11010" width="5.140625" style="8" customWidth="1"/>
    <col min="11011" max="11011" width="41.140625" style="8" customWidth="1"/>
    <col min="11012" max="11012" width="11.5703125" style="8" customWidth="1"/>
    <col min="11013" max="11013" width="13.7109375" style="8" customWidth="1"/>
    <col min="11014" max="11264" width="9.140625" style="8"/>
    <col min="11265" max="11265" width="5.85546875" style="8" customWidth="1"/>
    <col min="11266" max="11266" width="5.140625" style="8" customWidth="1"/>
    <col min="11267" max="11267" width="41.140625" style="8" customWidth="1"/>
    <col min="11268" max="11268" width="11.5703125" style="8" customWidth="1"/>
    <col min="11269" max="11269" width="13.7109375" style="8" customWidth="1"/>
    <col min="11270" max="11520" width="9.140625" style="8"/>
    <col min="11521" max="11521" width="5.85546875" style="8" customWidth="1"/>
    <col min="11522" max="11522" width="5.140625" style="8" customWidth="1"/>
    <col min="11523" max="11523" width="41.140625" style="8" customWidth="1"/>
    <col min="11524" max="11524" width="11.5703125" style="8" customWidth="1"/>
    <col min="11525" max="11525" width="13.7109375" style="8" customWidth="1"/>
    <col min="11526" max="11776" width="9.140625" style="8"/>
    <col min="11777" max="11777" width="5.85546875" style="8" customWidth="1"/>
    <col min="11778" max="11778" width="5.140625" style="8" customWidth="1"/>
    <col min="11779" max="11779" width="41.140625" style="8" customWidth="1"/>
    <col min="11780" max="11780" width="11.5703125" style="8" customWidth="1"/>
    <col min="11781" max="11781" width="13.7109375" style="8" customWidth="1"/>
    <col min="11782" max="12032" width="9.140625" style="8"/>
    <col min="12033" max="12033" width="5.85546875" style="8" customWidth="1"/>
    <col min="12034" max="12034" width="5.140625" style="8" customWidth="1"/>
    <col min="12035" max="12035" width="41.140625" style="8" customWidth="1"/>
    <col min="12036" max="12036" width="11.5703125" style="8" customWidth="1"/>
    <col min="12037" max="12037" width="13.7109375" style="8" customWidth="1"/>
    <col min="12038" max="12288" width="9.140625" style="8"/>
    <col min="12289" max="12289" width="5.85546875" style="8" customWidth="1"/>
    <col min="12290" max="12290" width="5.140625" style="8" customWidth="1"/>
    <col min="12291" max="12291" width="41.140625" style="8" customWidth="1"/>
    <col min="12292" max="12292" width="11.5703125" style="8" customWidth="1"/>
    <col min="12293" max="12293" width="13.7109375" style="8" customWidth="1"/>
    <col min="12294" max="12544" width="9.140625" style="8"/>
    <col min="12545" max="12545" width="5.85546875" style="8" customWidth="1"/>
    <col min="12546" max="12546" width="5.140625" style="8" customWidth="1"/>
    <col min="12547" max="12547" width="41.140625" style="8" customWidth="1"/>
    <col min="12548" max="12548" width="11.5703125" style="8" customWidth="1"/>
    <col min="12549" max="12549" width="13.7109375" style="8" customWidth="1"/>
    <col min="12550" max="12800" width="9.140625" style="8"/>
    <col min="12801" max="12801" width="5.85546875" style="8" customWidth="1"/>
    <col min="12802" max="12802" width="5.140625" style="8" customWidth="1"/>
    <col min="12803" max="12803" width="41.140625" style="8" customWidth="1"/>
    <col min="12804" max="12804" width="11.5703125" style="8" customWidth="1"/>
    <col min="12805" max="12805" width="13.7109375" style="8" customWidth="1"/>
    <col min="12806" max="13056" width="9.140625" style="8"/>
    <col min="13057" max="13057" width="5.85546875" style="8" customWidth="1"/>
    <col min="13058" max="13058" width="5.140625" style="8" customWidth="1"/>
    <col min="13059" max="13059" width="41.140625" style="8" customWidth="1"/>
    <col min="13060" max="13060" width="11.5703125" style="8" customWidth="1"/>
    <col min="13061" max="13061" width="13.7109375" style="8" customWidth="1"/>
    <col min="13062" max="13312" width="9.140625" style="8"/>
    <col min="13313" max="13313" width="5.85546875" style="8" customWidth="1"/>
    <col min="13314" max="13314" width="5.140625" style="8" customWidth="1"/>
    <col min="13315" max="13315" width="41.140625" style="8" customWidth="1"/>
    <col min="13316" max="13316" width="11.5703125" style="8" customWidth="1"/>
    <col min="13317" max="13317" width="13.7109375" style="8" customWidth="1"/>
    <col min="13318" max="13568" width="9.140625" style="8"/>
    <col min="13569" max="13569" width="5.85546875" style="8" customWidth="1"/>
    <col min="13570" max="13570" width="5.140625" style="8" customWidth="1"/>
    <col min="13571" max="13571" width="41.140625" style="8" customWidth="1"/>
    <col min="13572" max="13572" width="11.5703125" style="8" customWidth="1"/>
    <col min="13573" max="13573" width="13.7109375" style="8" customWidth="1"/>
    <col min="13574" max="13824" width="9.140625" style="8"/>
    <col min="13825" max="13825" width="5.85546875" style="8" customWidth="1"/>
    <col min="13826" max="13826" width="5.140625" style="8" customWidth="1"/>
    <col min="13827" max="13827" width="41.140625" style="8" customWidth="1"/>
    <col min="13828" max="13828" width="11.5703125" style="8" customWidth="1"/>
    <col min="13829" max="13829" width="13.7109375" style="8" customWidth="1"/>
    <col min="13830" max="14080" width="9.140625" style="8"/>
    <col min="14081" max="14081" width="5.85546875" style="8" customWidth="1"/>
    <col min="14082" max="14082" width="5.140625" style="8" customWidth="1"/>
    <col min="14083" max="14083" width="41.140625" style="8" customWidth="1"/>
    <col min="14084" max="14084" width="11.5703125" style="8" customWidth="1"/>
    <col min="14085" max="14085" width="13.7109375" style="8" customWidth="1"/>
    <col min="14086" max="14336" width="9.140625" style="8"/>
    <col min="14337" max="14337" width="5.85546875" style="8" customWidth="1"/>
    <col min="14338" max="14338" width="5.140625" style="8" customWidth="1"/>
    <col min="14339" max="14339" width="41.140625" style="8" customWidth="1"/>
    <col min="14340" max="14340" width="11.5703125" style="8" customWidth="1"/>
    <col min="14341" max="14341" width="13.7109375" style="8" customWidth="1"/>
    <col min="14342" max="14592" width="9.140625" style="8"/>
    <col min="14593" max="14593" width="5.85546875" style="8" customWidth="1"/>
    <col min="14594" max="14594" width="5.140625" style="8" customWidth="1"/>
    <col min="14595" max="14595" width="41.140625" style="8" customWidth="1"/>
    <col min="14596" max="14596" width="11.5703125" style="8" customWidth="1"/>
    <col min="14597" max="14597" width="13.7109375" style="8" customWidth="1"/>
    <col min="14598" max="14848" width="9.140625" style="8"/>
    <col min="14849" max="14849" width="5.85546875" style="8" customWidth="1"/>
    <col min="14850" max="14850" width="5.140625" style="8" customWidth="1"/>
    <col min="14851" max="14851" width="41.140625" style="8" customWidth="1"/>
    <col min="14852" max="14852" width="11.5703125" style="8" customWidth="1"/>
    <col min="14853" max="14853" width="13.7109375" style="8" customWidth="1"/>
    <col min="14854" max="15104" width="9.140625" style="8"/>
    <col min="15105" max="15105" width="5.85546875" style="8" customWidth="1"/>
    <col min="15106" max="15106" width="5.140625" style="8" customWidth="1"/>
    <col min="15107" max="15107" width="41.140625" style="8" customWidth="1"/>
    <col min="15108" max="15108" width="11.5703125" style="8" customWidth="1"/>
    <col min="15109" max="15109" width="13.7109375" style="8" customWidth="1"/>
    <col min="15110" max="15360" width="9.140625" style="8"/>
    <col min="15361" max="15361" width="5.85546875" style="8" customWidth="1"/>
    <col min="15362" max="15362" width="5.140625" style="8" customWidth="1"/>
    <col min="15363" max="15363" width="41.140625" style="8" customWidth="1"/>
    <col min="15364" max="15364" width="11.5703125" style="8" customWidth="1"/>
    <col min="15365" max="15365" width="13.7109375" style="8" customWidth="1"/>
    <col min="15366" max="15616" width="9.140625" style="8"/>
    <col min="15617" max="15617" width="5.85546875" style="8" customWidth="1"/>
    <col min="15618" max="15618" width="5.140625" style="8" customWidth="1"/>
    <col min="15619" max="15619" width="41.140625" style="8" customWidth="1"/>
    <col min="15620" max="15620" width="11.5703125" style="8" customWidth="1"/>
    <col min="15621" max="15621" width="13.7109375" style="8" customWidth="1"/>
    <col min="15622" max="15872" width="9.140625" style="8"/>
    <col min="15873" max="15873" width="5.85546875" style="8" customWidth="1"/>
    <col min="15874" max="15874" width="5.140625" style="8" customWidth="1"/>
    <col min="15875" max="15875" width="41.140625" style="8" customWidth="1"/>
    <col min="15876" max="15876" width="11.5703125" style="8" customWidth="1"/>
    <col min="15877" max="15877" width="13.7109375" style="8" customWidth="1"/>
    <col min="15878" max="16128" width="9.140625" style="8"/>
    <col min="16129" max="16129" width="5.85546875" style="8" customWidth="1"/>
    <col min="16130" max="16130" width="5.140625" style="8" customWidth="1"/>
    <col min="16131" max="16131" width="41.140625" style="8" customWidth="1"/>
    <col min="16132" max="16132" width="11.5703125" style="8" customWidth="1"/>
    <col min="16133" max="16133" width="13.7109375" style="8" customWidth="1"/>
    <col min="16134" max="16384" width="9.140625" style="8"/>
  </cols>
  <sheetData>
    <row r="2" spans="1:7" ht="15.75" x14ac:dyDescent="0.2">
      <c r="B2" s="14" t="s">
        <v>120</v>
      </c>
    </row>
    <row r="3" spans="1:7" ht="15.75" x14ac:dyDescent="0.2">
      <c r="B3" s="14" t="s">
        <v>121</v>
      </c>
    </row>
    <row r="4" spans="1:7" ht="15.75" x14ac:dyDescent="0.2">
      <c r="B4" s="14" t="s">
        <v>122</v>
      </c>
    </row>
    <row r="5" spans="1:7" ht="15.75" x14ac:dyDescent="0.2">
      <c r="B5" s="55"/>
    </row>
    <row r="6" spans="1:7" ht="15.75" customHeight="1" x14ac:dyDescent="0.2">
      <c r="C6" s="56" t="s">
        <v>123</v>
      </c>
    </row>
    <row r="7" spans="1:7" ht="15.75" customHeight="1" x14ac:dyDescent="0.2">
      <c r="C7" s="56"/>
    </row>
    <row r="8" spans="1:7" ht="17.25" customHeight="1" x14ac:dyDescent="0.25">
      <c r="A8" s="13" t="s">
        <v>3</v>
      </c>
      <c r="B8" s="14" t="s">
        <v>4</v>
      </c>
    </row>
    <row r="9" spans="1:7" ht="19.5" customHeight="1" x14ac:dyDescent="0.2"/>
    <row r="10" spans="1:7" ht="25.5" x14ac:dyDescent="0.2">
      <c r="B10" s="22" t="s">
        <v>5</v>
      </c>
      <c r="C10" s="3" t="s">
        <v>124</v>
      </c>
    </row>
    <row r="11" spans="1:7" x14ac:dyDescent="0.2">
      <c r="D11" s="4" t="s">
        <v>7</v>
      </c>
      <c r="E11" s="6">
        <v>125</v>
      </c>
      <c r="G11" s="54">
        <f>ROUND(E11*F11,2)</f>
        <v>0</v>
      </c>
    </row>
    <row r="13" spans="1:7" ht="25.5" x14ac:dyDescent="0.2">
      <c r="B13" s="22" t="s">
        <v>8</v>
      </c>
      <c r="C13" s="3" t="s">
        <v>125</v>
      </c>
    </row>
    <row r="14" spans="1:7" x14ac:dyDescent="0.2">
      <c r="C14" s="3" t="s">
        <v>126</v>
      </c>
      <c r="D14" s="4" t="s">
        <v>13</v>
      </c>
      <c r="E14" s="6">
        <v>1</v>
      </c>
      <c r="G14" s="54">
        <f>ROUND(E14*F14,2)</f>
        <v>0</v>
      </c>
    </row>
    <row r="15" spans="1:7" x14ac:dyDescent="0.2">
      <c r="C15" s="3" t="s">
        <v>127</v>
      </c>
      <c r="D15" s="4" t="s">
        <v>13</v>
      </c>
      <c r="E15" s="6">
        <v>1</v>
      </c>
      <c r="G15" s="54">
        <f>ROUND(E15*F15,2)</f>
        <v>0</v>
      </c>
    </row>
    <row r="16" spans="1:7" x14ac:dyDescent="0.2">
      <c r="C16" s="3" t="s">
        <v>128</v>
      </c>
      <c r="D16" s="4" t="s">
        <v>13</v>
      </c>
      <c r="E16" s="6">
        <v>1</v>
      </c>
      <c r="G16" s="54">
        <f>ROUND(E16*F16,2)</f>
        <v>0</v>
      </c>
    </row>
    <row r="18" spans="1:7" ht="38.25" x14ac:dyDescent="0.2">
      <c r="B18" s="22" t="s">
        <v>11</v>
      </c>
      <c r="C18" s="3" t="s">
        <v>129</v>
      </c>
    </row>
    <row r="19" spans="1:7" x14ac:dyDescent="0.2">
      <c r="C19" s="3" t="s">
        <v>22</v>
      </c>
      <c r="D19" s="4" t="s">
        <v>13</v>
      </c>
      <c r="E19" s="6">
        <v>1</v>
      </c>
      <c r="G19" s="54">
        <f>ROUND(E19*F19,2)</f>
        <v>0</v>
      </c>
    </row>
    <row r="21" spans="1:7" ht="38.25" x14ac:dyDescent="0.2">
      <c r="B21" s="22" t="s">
        <v>14</v>
      </c>
      <c r="C21" s="3" t="s">
        <v>130</v>
      </c>
    </row>
    <row r="22" spans="1:7" x14ac:dyDescent="0.2">
      <c r="D22" s="4" t="s">
        <v>35</v>
      </c>
      <c r="E22" s="6">
        <v>50</v>
      </c>
      <c r="G22" s="54">
        <f>ROUND(E22*F22,2)</f>
        <v>0</v>
      </c>
    </row>
    <row r="23" spans="1:7" x14ac:dyDescent="0.2">
      <c r="F23" s="57"/>
      <c r="G23" s="57"/>
    </row>
    <row r="24" spans="1:7" x14ac:dyDescent="0.2">
      <c r="A24" s="58"/>
      <c r="B24" s="29" t="s">
        <v>22</v>
      </c>
      <c r="C24" s="17" t="s">
        <v>23</v>
      </c>
      <c r="D24" s="18"/>
      <c r="E24" s="20"/>
      <c r="G24" s="59">
        <f>SUM(G11:G23)</f>
        <v>0</v>
      </c>
    </row>
    <row r="26" spans="1:7" ht="15.75" x14ac:dyDescent="0.25">
      <c r="A26" s="13" t="s">
        <v>24</v>
      </c>
      <c r="B26" s="14" t="s">
        <v>25</v>
      </c>
    </row>
    <row r="28" spans="1:7" ht="28.5" customHeight="1" x14ac:dyDescent="0.2">
      <c r="B28" s="22" t="s">
        <v>26</v>
      </c>
      <c r="C28" s="3" t="s">
        <v>131</v>
      </c>
    </row>
    <row r="29" spans="1:7" x14ac:dyDescent="0.2">
      <c r="C29" s="3" t="s">
        <v>22</v>
      </c>
      <c r="D29" s="4" t="s">
        <v>28</v>
      </c>
      <c r="E29" s="6">
        <v>50</v>
      </c>
      <c r="G29" s="54">
        <f>ROUND(E29*F29,2)</f>
        <v>0</v>
      </c>
    </row>
    <row r="31" spans="1:7" ht="25.5" x14ac:dyDescent="0.2">
      <c r="B31" s="22" t="s">
        <v>29</v>
      </c>
      <c r="C31" s="3" t="s">
        <v>132</v>
      </c>
    </row>
    <row r="32" spans="1:7" x14ac:dyDescent="0.2">
      <c r="D32" s="4" t="s">
        <v>28</v>
      </c>
      <c r="E32" s="6">
        <v>75</v>
      </c>
      <c r="G32" s="54">
        <f>ROUND(E32*F32,2)</f>
        <v>0</v>
      </c>
    </row>
    <row r="34" spans="2:7" ht="30" customHeight="1" x14ac:dyDescent="0.2">
      <c r="B34" s="22" t="s">
        <v>31</v>
      </c>
      <c r="C34" s="3" t="s">
        <v>133</v>
      </c>
    </row>
    <row r="35" spans="2:7" x14ac:dyDescent="0.2">
      <c r="D35" s="4" t="s">
        <v>28</v>
      </c>
      <c r="E35" s="6">
        <v>75</v>
      </c>
      <c r="G35" s="54">
        <f>ROUND(E35*F35,2)</f>
        <v>0</v>
      </c>
    </row>
    <row r="37" spans="2:7" ht="30.75" customHeight="1" x14ac:dyDescent="0.2">
      <c r="B37" s="22" t="s">
        <v>33</v>
      </c>
      <c r="C37" s="3" t="s">
        <v>134</v>
      </c>
    </row>
    <row r="38" spans="2:7" x14ac:dyDescent="0.2">
      <c r="D38" s="4" t="s">
        <v>28</v>
      </c>
      <c r="E38" s="6">
        <v>75</v>
      </c>
      <c r="G38" s="54">
        <f>ROUND(E38*F38,2)</f>
        <v>0</v>
      </c>
    </row>
    <row r="40" spans="2:7" ht="27.75" customHeight="1" x14ac:dyDescent="0.2">
      <c r="B40" s="22" t="s">
        <v>36</v>
      </c>
      <c r="C40" s="3" t="s">
        <v>135</v>
      </c>
    </row>
    <row r="41" spans="2:7" x14ac:dyDescent="0.2">
      <c r="D41" s="4" t="s">
        <v>28</v>
      </c>
      <c r="E41" s="6">
        <v>75</v>
      </c>
      <c r="G41" s="54">
        <f>ROUND(E41*F41,2)</f>
        <v>0</v>
      </c>
    </row>
    <row r="43" spans="2:7" ht="28.5" customHeight="1" x14ac:dyDescent="0.2">
      <c r="B43" s="22" t="s">
        <v>38</v>
      </c>
      <c r="C43" s="3" t="s">
        <v>136</v>
      </c>
    </row>
    <row r="44" spans="2:7" x14ac:dyDescent="0.2">
      <c r="D44" s="4" t="s">
        <v>28</v>
      </c>
      <c r="E44" s="6">
        <v>25</v>
      </c>
      <c r="G44" s="54">
        <f>ROUND(E44*F44,2)</f>
        <v>0</v>
      </c>
    </row>
    <row r="46" spans="2:7" ht="25.5" x14ac:dyDescent="0.2">
      <c r="B46" s="22" t="s">
        <v>137</v>
      </c>
      <c r="C46" s="3" t="s">
        <v>138</v>
      </c>
    </row>
    <row r="47" spans="2:7" x14ac:dyDescent="0.2">
      <c r="C47" s="3" t="s">
        <v>22</v>
      </c>
      <c r="D47" s="4" t="s">
        <v>28</v>
      </c>
      <c r="E47" s="6">
        <v>5</v>
      </c>
      <c r="G47" s="54">
        <f>ROUND(E47*F47,2)</f>
        <v>0</v>
      </c>
    </row>
    <row r="49" spans="1:7" ht="38.25" x14ac:dyDescent="0.2">
      <c r="B49" s="22" t="s">
        <v>139</v>
      </c>
      <c r="C49" s="3" t="s">
        <v>140</v>
      </c>
    </row>
    <row r="50" spans="1:7" x14ac:dyDescent="0.2">
      <c r="C50" s="3" t="s">
        <v>22</v>
      </c>
      <c r="D50" s="4" t="s">
        <v>7</v>
      </c>
      <c r="E50" s="6">
        <v>10</v>
      </c>
      <c r="G50" s="54">
        <f>ROUND(E50*F50,2)</f>
        <v>0</v>
      </c>
    </row>
    <row r="52" spans="1:7" ht="25.5" x14ac:dyDescent="0.2">
      <c r="B52" s="22" t="s">
        <v>141</v>
      </c>
      <c r="C52" s="3" t="s">
        <v>142</v>
      </c>
    </row>
    <row r="53" spans="1:7" x14ac:dyDescent="0.2">
      <c r="C53" s="3" t="s">
        <v>22</v>
      </c>
      <c r="D53" s="4" t="s">
        <v>35</v>
      </c>
      <c r="E53" s="6">
        <v>625</v>
      </c>
      <c r="G53" s="54">
        <f>ROUND(E53*F53,2)</f>
        <v>0</v>
      </c>
    </row>
    <row r="55" spans="1:7" ht="51" x14ac:dyDescent="0.2">
      <c r="B55" s="22" t="s">
        <v>143</v>
      </c>
      <c r="C55" s="3" t="s">
        <v>144</v>
      </c>
    </row>
    <row r="56" spans="1:7" x14ac:dyDescent="0.2">
      <c r="C56" s="3" t="s">
        <v>22</v>
      </c>
      <c r="D56" s="4" t="s">
        <v>28</v>
      </c>
      <c r="E56" s="6">
        <v>150</v>
      </c>
      <c r="G56" s="54">
        <f>ROUND(E56*F56,2)</f>
        <v>0</v>
      </c>
    </row>
    <row r="58" spans="1:7" ht="25.5" x14ac:dyDescent="0.2">
      <c r="B58" s="22" t="s">
        <v>145</v>
      </c>
      <c r="C58" s="3" t="s">
        <v>146</v>
      </c>
    </row>
    <row r="59" spans="1:7" x14ac:dyDescent="0.2">
      <c r="D59" s="4" t="s">
        <v>35</v>
      </c>
      <c r="E59" s="6">
        <v>10</v>
      </c>
      <c r="G59" s="54">
        <f>ROUND(E59*F59,2)</f>
        <v>0</v>
      </c>
    </row>
    <row r="60" spans="1:7" x14ac:dyDescent="0.2">
      <c r="F60" s="57"/>
      <c r="G60" s="57"/>
    </row>
    <row r="61" spans="1:7" x14ac:dyDescent="0.2">
      <c r="A61" s="58"/>
      <c r="B61" s="29" t="s">
        <v>22</v>
      </c>
      <c r="C61" s="17" t="s">
        <v>40</v>
      </c>
      <c r="D61" s="18"/>
      <c r="E61" s="20"/>
      <c r="G61" s="59">
        <f>SUM(G29:G60)</f>
        <v>0</v>
      </c>
    </row>
    <row r="63" spans="1:7" ht="15.75" x14ac:dyDescent="0.25">
      <c r="A63" s="13" t="s">
        <v>41</v>
      </c>
      <c r="B63" s="14" t="s">
        <v>42</v>
      </c>
      <c r="C63" s="25"/>
    </row>
    <row r="65" spans="2:7" ht="90.75" customHeight="1" x14ac:dyDescent="0.2">
      <c r="B65" s="22" t="s">
        <v>43</v>
      </c>
      <c r="C65" s="3" t="s">
        <v>147</v>
      </c>
    </row>
    <row r="66" spans="2:7" ht="25.5" x14ac:dyDescent="0.2">
      <c r="B66" s="22" t="s">
        <v>22</v>
      </c>
      <c r="C66" s="3" t="s">
        <v>148</v>
      </c>
      <c r="D66" s="4" t="s">
        <v>28</v>
      </c>
      <c r="E66" s="6">
        <v>160</v>
      </c>
      <c r="G66" s="54">
        <f>ROUND(E66*F66,2)</f>
        <v>0</v>
      </c>
    </row>
    <row r="68" spans="2:7" ht="63.75" x14ac:dyDescent="0.2">
      <c r="B68" s="22" t="s">
        <v>46</v>
      </c>
      <c r="C68" s="3" t="s">
        <v>149</v>
      </c>
    </row>
    <row r="69" spans="2:7" x14ac:dyDescent="0.2">
      <c r="B69" s="22" t="s">
        <v>22</v>
      </c>
      <c r="C69" s="3" t="s">
        <v>150</v>
      </c>
      <c r="D69" s="4" t="s">
        <v>28</v>
      </c>
      <c r="E69" s="6">
        <v>220</v>
      </c>
      <c r="G69" s="54">
        <f>ROUND(E69*F69,2)</f>
        <v>0</v>
      </c>
    </row>
    <row r="71" spans="2:7" ht="64.5" customHeight="1" x14ac:dyDescent="0.2">
      <c r="B71" s="22" t="s">
        <v>48</v>
      </c>
      <c r="C71" s="3" t="s">
        <v>151</v>
      </c>
    </row>
    <row r="72" spans="2:7" x14ac:dyDescent="0.2">
      <c r="C72" s="3" t="s">
        <v>22</v>
      </c>
      <c r="D72" s="4" t="s">
        <v>28</v>
      </c>
      <c r="E72" s="6">
        <v>5</v>
      </c>
      <c r="G72" s="54">
        <f>ROUND(E72*F72,2)</f>
        <v>0</v>
      </c>
    </row>
    <row r="74" spans="2:7" ht="38.25" x14ac:dyDescent="0.2">
      <c r="B74" s="22" t="s">
        <v>50</v>
      </c>
      <c r="C74" s="3" t="s">
        <v>152</v>
      </c>
    </row>
    <row r="75" spans="2:7" x14ac:dyDescent="0.2">
      <c r="C75" s="3" t="s">
        <v>22</v>
      </c>
      <c r="D75" s="4" t="s">
        <v>7</v>
      </c>
      <c r="E75" s="6">
        <v>125</v>
      </c>
      <c r="G75" s="54">
        <f>ROUND(E75*F75,2)</f>
        <v>0</v>
      </c>
    </row>
    <row r="77" spans="2:7" ht="38.25" x14ac:dyDescent="0.2">
      <c r="B77" s="22" t="s">
        <v>53</v>
      </c>
      <c r="C77" s="3" t="s">
        <v>153</v>
      </c>
    </row>
    <row r="78" spans="2:7" x14ac:dyDescent="0.2">
      <c r="D78" s="4" t="s">
        <v>35</v>
      </c>
      <c r="E78" s="6">
        <v>520</v>
      </c>
      <c r="G78" s="54">
        <f>ROUND(E78*F78,2)</f>
        <v>0</v>
      </c>
    </row>
    <row r="80" spans="2:7" ht="51" x14ac:dyDescent="0.2">
      <c r="B80" s="22" t="s">
        <v>56</v>
      </c>
      <c r="C80" s="3" t="s">
        <v>154</v>
      </c>
    </row>
    <row r="81" spans="1:7" x14ac:dyDescent="0.2">
      <c r="C81" s="3" t="s">
        <v>22</v>
      </c>
      <c r="D81" s="4" t="s">
        <v>7</v>
      </c>
      <c r="E81" s="6">
        <v>125</v>
      </c>
      <c r="G81" s="54">
        <f>ROUND(E81*F81,2)</f>
        <v>0</v>
      </c>
    </row>
    <row r="83" spans="1:7" x14ac:dyDescent="0.2">
      <c r="F83" s="57"/>
      <c r="G83" s="57"/>
    </row>
    <row r="84" spans="1:7" x14ac:dyDescent="0.2">
      <c r="A84" s="58"/>
      <c r="B84" s="29"/>
      <c r="C84" s="17" t="s">
        <v>58</v>
      </c>
      <c r="D84" s="18"/>
      <c r="E84" s="20"/>
      <c r="G84" s="59">
        <f>SUM(G65:G83)</f>
        <v>0</v>
      </c>
    </row>
    <row r="85" spans="1:7" x14ac:dyDescent="0.2">
      <c r="C85" s="26"/>
    </row>
    <row r="86" spans="1:7" ht="15.75" x14ac:dyDescent="0.25">
      <c r="A86" s="13" t="s">
        <v>59</v>
      </c>
      <c r="B86" s="14" t="s">
        <v>60</v>
      </c>
    </row>
    <row r="87" spans="1:7" ht="15.75" x14ac:dyDescent="0.25">
      <c r="A87" s="13"/>
      <c r="B87" s="60"/>
    </row>
    <row r="88" spans="1:7" ht="38.25" x14ac:dyDescent="0.25">
      <c r="A88" s="13"/>
      <c r="B88" s="22" t="s">
        <v>61</v>
      </c>
      <c r="C88" s="3" t="s">
        <v>155</v>
      </c>
    </row>
    <row r="89" spans="1:7" ht="15.75" x14ac:dyDescent="0.25">
      <c r="A89" s="13"/>
      <c r="C89" s="3" t="s">
        <v>22</v>
      </c>
      <c r="D89" s="4" t="s">
        <v>28</v>
      </c>
      <c r="E89" s="6">
        <v>25</v>
      </c>
      <c r="G89" s="54">
        <f>ROUND(E89*F89,2)</f>
        <v>0</v>
      </c>
    </row>
    <row r="90" spans="1:7" ht="15.75" x14ac:dyDescent="0.25">
      <c r="A90" s="13"/>
    </row>
    <row r="91" spans="1:7" ht="51" x14ac:dyDescent="0.25">
      <c r="A91" s="13"/>
      <c r="B91" s="22" t="s">
        <v>63</v>
      </c>
      <c r="C91" s="3" t="s">
        <v>71</v>
      </c>
    </row>
    <row r="92" spans="1:7" ht="15.75" x14ac:dyDescent="0.25">
      <c r="A92" s="13"/>
      <c r="C92" s="3" t="s">
        <v>72</v>
      </c>
      <c r="D92" s="5" t="s">
        <v>73</v>
      </c>
      <c r="E92" s="6">
        <v>20</v>
      </c>
      <c r="G92" s="54">
        <f>ROUND(E92*F92,2)</f>
        <v>0</v>
      </c>
    </row>
    <row r="93" spans="1:7" ht="15.75" x14ac:dyDescent="0.25">
      <c r="A93" s="13"/>
      <c r="D93" s="5"/>
    </row>
    <row r="94" spans="1:7" ht="67.5" customHeight="1" x14ac:dyDescent="0.25">
      <c r="A94" s="13"/>
      <c r="B94" s="22" t="s">
        <v>66</v>
      </c>
      <c r="C94" s="3" t="s">
        <v>156</v>
      </c>
      <c r="D94" s="5"/>
    </row>
    <row r="95" spans="1:7" ht="15.75" x14ac:dyDescent="0.25">
      <c r="A95" s="13"/>
      <c r="C95" s="28" t="s">
        <v>157</v>
      </c>
      <c r="D95" s="5" t="s">
        <v>73</v>
      </c>
      <c r="E95" s="6">
        <v>5</v>
      </c>
      <c r="G95" s="54">
        <f>ROUND(E95*F95,2)</f>
        <v>0</v>
      </c>
    </row>
    <row r="96" spans="1:7" ht="15.75" x14ac:dyDescent="0.25">
      <c r="A96" s="13"/>
      <c r="C96" s="28"/>
      <c r="D96" s="5"/>
    </row>
    <row r="97" spans="1:7" ht="114.75" x14ac:dyDescent="0.25">
      <c r="A97" s="13"/>
      <c r="B97" s="22" t="s">
        <v>68</v>
      </c>
      <c r="C97" s="3" t="s">
        <v>158</v>
      </c>
    </row>
    <row r="98" spans="1:7" ht="15.75" x14ac:dyDescent="0.25">
      <c r="A98" s="13"/>
      <c r="C98" s="3" t="s">
        <v>159</v>
      </c>
      <c r="D98" s="4" t="s">
        <v>10</v>
      </c>
      <c r="E98" s="6">
        <v>0</v>
      </c>
    </row>
    <row r="99" spans="1:7" ht="15.75" x14ac:dyDescent="0.25">
      <c r="A99" s="13"/>
    </row>
    <row r="100" spans="1:7" ht="116.25" customHeight="1" x14ac:dyDescent="0.25">
      <c r="A100" s="13"/>
      <c r="B100" s="22" t="s">
        <v>70</v>
      </c>
      <c r="C100" s="3" t="s">
        <v>160</v>
      </c>
    </row>
    <row r="101" spans="1:7" ht="15.75" x14ac:dyDescent="0.25">
      <c r="A101" s="13"/>
      <c r="D101" s="4" t="s">
        <v>10</v>
      </c>
      <c r="E101" s="6">
        <v>0</v>
      </c>
    </row>
    <row r="102" spans="1:7" ht="15.75" x14ac:dyDescent="0.25">
      <c r="A102" s="13"/>
      <c r="C102" s="28"/>
      <c r="D102" s="5"/>
    </row>
    <row r="103" spans="1:7" ht="113.25" customHeight="1" x14ac:dyDescent="0.25">
      <c r="A103" s="13"/>
      <c r="B103" s="22" t="s">
        <v>161</v>
      </c>
      <c r="C103" s="3" t="s">
        <v>162</v>
      </c>
    </row>
    <row r="104" spans="1:7" ht="15.75" x14ac:dyDescent="0.25">
      <c r="A104" s="13"/>
      <c r="D104" s="4" t="s">
        <v>10</v>
      </c>
      <c r="E104" s="6">
        <v>3</v>
      </c>
    </row>
    <row r="105" spans="1:7" ht="32.25" customHeight="1" x14ac:dyDescent="0.25">
      <c r="A105" s="13"/>
      <c r="B105" s="22" t="s">
        <v>75</v>
      </c>
      <c r="C105" s="3" t="s">
        <v>163</v>
      </c>
    </row>
    <row r="106" spans="1:7" ht="15.75" x14ac:dyDescent="0.25">
      <c r="A106" s="13"/>
      <c r="C106" s="3" t="s">
        <v>22</v>
      </c>
      <c r="D106" s="4" t="s">
        <v>28</v>
      </c>
      <c r="E106" s="6">
        <v>0</v>
      </c>
    </row>
    <row r="107" spans="1:7" ht="15.75" x14ac:dyDescent="0.25">
      <c r="A107" s="13"/>
    </row>
    <row r="108" spans="1:7" ht="38.25" x14ac:dyDescent="0.25">
      <c r="A108" s="13"/>
      <c r="B108" s="22" t="s">
        <v>77</v>
      </c>
      <c r="C108" s="3" t="s">
        <v>164</v>
      </c>
    </row>
    <row r="109" spans="1:7" ht="15.75" x14ac:dyDescent="0.25">
      <c r="A109" s="13"/>
      <c r="C109" s="3" t="s">
        <v>22</v>
      </c>
      <c r="D109" s="4" t="s">
        <v>28</v>
      </c>
      <c r="E109" s="6">
        <v>0</v>
      </c>
    </row>
    <row r="110" spans="1:7" ht="15.75" x14ac:dyDescent="0.25">
      <c r="A110" s="13"/>
    </row>
    <row r="111" spans="1:7" ht="25.5" x14ac:dyDescent="0.25">
      <c r="A111" s="13"/>
      <c r="B111" s="22" t="s">
        <v>165</v>
      </c>
      <c r="C111" s="3" t="s">
        <v>166</v>
      </c>
    </row>
    <row r="112" spans="1:7" ht="15.75" x14ac:dyDescent="0.25">
      <c r="A112" s="13"/>
      <c r="C112" s="3" t="s">
        <v>22</v>
      </c>
      <c r="D112" s="4" t="s">
        <v>10</v>
      </c>
      <c r="E112" s="6">
        <v>2</v>
      </c>
      <c r="G112" s="54">
        <f>ROUND(E112*F112,2)</f>
        <v>0</v>
      </c>
    </row>
    <row r="113" spans="1:7" ht="15.75" x14ac:dyDescent="0.25">
      <c r="A113" s="13"/>
    </row>
    <row r="114" spans="1:7" ht="51" x14ac:dyDescent="0.25">
      <c r="A114" s="13"/>
      <c r="B114" s="22" t="s">
        <v>79</v>
      </c>
      <c r="C114" s="3" t="s">
        <v>82</v>
      </c>
    </row>
    <row r="115" spans="1:7" ht="15.75" x14ac:dyDescent="0.25">
      <c r="A115" s="13"/>
      <c r="C115" s="3" t="s">
        <v>22</v>
      </c>
      <c r="D115" s="4" t="s">
        <v>7</v>
      </c>
      <c r="E115" s="6">
        <v>4</v>
      </c>
      <c r="G115" s="54">
        <f>ROUND(E115*F115,2)</f>
        <v>0</v>
      </c>
    </row>
    <row r="116" spans="1:7" ht="15.75" x14ac:dyDescent="0.25">
      <c r="A116" s="13"/>
    </row>
    <row r="117" spans="1:7" ht="51" x14ac:dyDescent="0.25">
      <c r="A117" s="13"/>
      <c r="B117" s="22" t="s">
        <v>81</v>
      </c>
      <c r="C117" s="3" t="s">
        <v>167</v>
      </c>
    </row>
    <row r="118" spans="1:7" ht="15.75" x14ac:dyDescent="0.25">
      <c r="A118" s="13"/>
      <c r="C118" s="3" t="s">
        <v>22</v>
      </c>
      <c r="D118" s="4" t="s">
        <v>7</v>
      </c>
      <c r="E118" s="6">
        <v>0</v>
      </c>
    </row>
    <row r="119" spans="1:7" ht="15.75" x14ac:dyDescent="0.25">
      <c r="A119" s="13"/>
    </row>
    <row r="120" spans="1:7" ht="25.5" x14ac:dyDescent="0.25">
      <c r="A120" s="13"/>
      <c r="B120" s="22" t="s">
        <v>83</v>
      </c>
      <c r="C120" s="3" t="s">
        <v>84</v>
      </c>
    </row>
    <row r="121" spans="1:7" ht="15.75" x14ac:dyDescent="0.25">
      <c r="A121" s="13"/>
      <c r="C121" s="3" t="s">
        <v>22</v>
      </c>
      <c r="D121" s="4" t="s">
        <v>28</v>
      </c>
      <c r="E121" s="6">
        <v>10</v>
      </c>
      <c r="G121" s="54">
        <f>ROUND(E121*F121,2)</f>
        <v>0</v>
      </c>
    </row>
    <row r="122" spans="1:7" ht="15.75" x14ac:dyDescent="0.25">
      <c r="A122" s="13"/>
    </row>
    <row r="123" spans="1:7" ht="38.25" x14ac:dyDescent="0.25">
      <c r="A123" s="13"/>
      <c r="B123" s="22" t="s">
        <v>85</v>
      </c>
      <c r="C123" s="3" t="s">
        <v>168</v>
      </c>
    </row>
    <row r="124" spans="1:7" ht="15.75" x14ac:dyDescent="0.25">
      <c r="A124" s="13"/>
      <c r="D124" s="4" t="s">
        <v>28</v>
      </c>
      <c r="E124" s="6">
        <v>5</v>
      </c>
      <c r="G124" s="54">
        <f>ROUND(E124*F124,2)</f>
        <v>0</v>
      </c>
    </row>
    <row r="125" spans="1:7" ht="15.75" x14ac:dyDescent="0.25">
      <c r="A125" s="13"/>
      <c r="F125" s="57"/>
      <c r="G125" s="57"/>
    </row>
    <row r="126" spans="1:7" ht="15.75" x14ac:dyDescent="0.25">
      <c r="A126" s="61"/>
      <c r="B126" s="29"/>
      <c r="C126" s="17" t="s">
        <v>87</v>
      </c>
      <c r="D126" s="18"/>
      <c r="E126" s="20"/>
      <c r="G126" s="59">
        <f>SUM(G88:G125)</f>
        <v>0</v>
      </c>
    </row>
    <row r="127" spans="1:7" ht="15.75" x14ac:dyDescent="0.25">
      <c r="A127" s="13"/>
      <c r="C127" s="26"/>
    </row>
    <row r="128" spans="1:7" ht="15.75" x14ac:dyDescent="0.25">
      <c r="A128" s="13" t="s">
        <v>88</v>
      </c>
      <c r="B128" s="14" t="s">
        <v>89</v>
      </c>
      <c r="C128" s="25"/>
    </row>
    <row r="130" spans="2:7" x14ac:dyDescent="0.2">
      <c r="B130" s="22" t="s">
        <v>90</v>
      </c>
      <c r="C130" s="3" t="s">
        <v>169</v>
      </c>
    </row>
    <row r="131" spans="2:7" x14ac:dyDescent="0.2">
      <c r="B131" s="22" t="s">
        <v>22</v>
      </c>
      <c r="D131" s="4" t="s">
        <v>170</v>
      </c>
      <c r="E131" s="6">
        <v>125</v>
      </c>
      <c r="G131" s="54">
        <f>ROUND(E131*F131,2)</f>
        <v>0</v>
      </c>
    </row>
    <row r="133" spans="2:7" x14ac:dyDescent="0.2">
      <c r="B133" s="22" t="s">
        <v>92</v>
      </c>
      <c r="C133" s="3" t="s">
        <v>171</v>
      </c>
    </row>
    <row r="134" spans="2:7" ht="15" customHeight="1" x14ac:dyDescent="0.2">
      <c r="B134" s="22" t="s">
        <v>22</v>
      </c>
      <c r="C134" s="3" t="s">
        <v>172</v>
      </c>
      <c r="D134" s="4" t="s">
        <v>170</v>
      </c>
      <c r="E134" s="6">
        <v>0</v>
      </c>
    </row>
    <row r="136" spans="2:7" ht="38.25" x14ac:dyDescent="0.2">
      <c r="B136" s="22" t="s">
        <v>94</v>
      </c>
      <c r="C136" s="3" t="s">
        <v>173</v>
      </c>
    </row>
    <row r="137" spans="2:7" x14ac:dyDescent="0.2">
      <c r="B137" s="22" t="s">
        <v>22</v>
      </c>
      <c r="D137" s="4" t="s">
        <v>28</v>
      </c>
      <c r="E137" s="6">
        <v>50</v>
      </c>
      <c r="G137" s="54">
        <f>ROUND(E137*F137,2)</f>
        <v>0</v>
      </c>
    </row>
    <row r="139" spans="2:7" ht="25.5" x14ac:dyDescent="0.2">
      <c r="B139" s="22" t="s">
        <v>96</v>
      </c>
      <c r="C139" s="3" t="s">
        <v>174</v>
      </c>
    </row>
    <row r="140" spans="2:7" x14ac:dyDescent="0.2">
      <c r="B140" s="22" t="s">
        <v>22</v>
      </c>
      <c r="D140" s="4" t="s">
        <v>7</v>
      </c>
      <c r="E140" s="6">
        <v>125</v>
      </c>
      <c r="G140" s="54">
        <f>ROUND(E140*F140,2)</f>
        <v>0</v>
      </c>
    </row>
    <row r="142" spans="2:7" ht="51.75" customHeight="1" x14ac:dyDescent="0.2">
      <c r="B142" s="22" t="s">
        <v>98</v>
      </c>
      <c r="C142" s="3" t="s">
        <v>175</v>
      </c>
    </row>
    <row r="143" spans="2:7" x14ac:dyDescent="0.2">
      <c r="B143" s="22" t="s">
        <v>22</v>
      </c>
      <c r="C143" s="3" t="s">
        <v>176</v>
      </c>
      <c r="D143" s="4" t="s">
        <v>7</v>
      </c>
      <c r="E143" s="6">
        <v>125</v>
      </c>
      <c r="G143" s="54">
        <f>ROUND(E143*F143,2)</f>
        <v>0</v>
      </c>
    </row>
    <row r="145" spans="1:7" ht="25.5" x14ac:dyDescent="0.2">
      <c r="B145" s="22" t="s">
        <v>100</v>
      </c>
      <c r="C145" s="3" t="s">
        <v>177</v>
      </c>
    </row>
    <row r="146" spans="1:7" x14ac:dyDescent="0.2">
      <c r="B146" s="22" t="s">
        <v>22</v>
      </c>
      <c r="C146" s="3" t="s">
        <v>22</v>
      </c>
      <c r="D146" s="4" t="s">
        <v>28</v>
      </c>
      <c r="E146" s="6">
        <v>35</v>
      </c>
      <c r="G146" s="54">
        <f>ROUND(E146*F146,2)</f>
        <v>0</v>
      </c>
    </row>
    <row r="148" spans="1:7" ht="25.5" x14ac:dyDescent="0.2">
      <c r="B148" s="22" t="s">
        <v>178</v>
      </c>
      <c r="C148" s="3" t="s">
        <v>179</v>
      </c>
    </row>
    <row r="149" spans="1:7" x14ac:dyDescent="0.2">
      <c r="C149" s="3" t="s">
        <v>22</v>
      </c>
      <c r="D149" s="4" t="s">
        <v>10</v>
      </c>
      <c r="E149" s="6">
        <v>2</v>
      </c>
      <c r="G149" s="54">
        <f>ROUND(E149*F149,2)</f>
        <v>0</v>
      </c>
    </row>
    <row r="150" spans="1:7" x14ac:dyDescent="0.2">
      <c r="F150" s="57"/>
      <c r="G150" s="57"/>
    </row>
    <row r="151" spans="1:7" x14ac:dyDescent="0.2">
      <c r="B151" s="29"/>
      <c r="C151" s="17" t="s">
        <v>102</v>
      </c>
      <c r="D151" s="18"/>
      <c r="E151" s="20"/>
      <c r="G151" s="59">
        <f>SUM(G130:G150)</f>
        <v>0</v>
      </c>
    </row>
    <row r="152" spans="1:7" x14ac:dyDescent="0.2">
      <c r="C152" s="26"/>
    </row>
    <row r="153" spans="1:7" x14ac:dyDescent="0.2">
      <c r="C153" s="26"/>
    </row>
    <row r="154" spans="1:7" ht="15.75" x14ac:dyDescent="0.25">
      <c r="A154" s="13" t="s">
        <v>103</v>
      </c>
      <c r="B154" s="14" t="s">
        <v>180</v>
      </c>
      <c r="C154" s="62"/>
      <c r="D154" s="5"/>
    </row>
    <row r="155" spans="1:7" x14ac:dyDescent="0.2">
      <c r="B155" s="12"/>
    </row>
    <row r="156" spans="1:7" ht="40.5" customHeight="1" x14ac:dyDescent="0.2">
      <c r="B156" s="22" t="s">
        <v>105</v>
      </c>
      <c r="C156" s="3" t="s">
        <v>181</v>
      </c>
    </row>
    <row r="157" spans="1:7" ht="15.75" x14ac:dyDescent="0.25">
      <c r="B157" s="13"/>
      <c r="C157" s="3" t="s">
        <v>182</v>
      </c>
      <c r="D157" s="4" t="s">
        <v>28</v>
      </c>
      <c r="E157" s="6">
        <v>10</v>
      </c>
      <c r="G157" s="54">
        <f>ROUND(E157*F157,2)</f>
        <v>0</v>
      </c>
    </row>
    <row r="158" spans="1:7" ht="15.75" x14ac:dyDescent="0.25">
      <c r="B158" s="13"/>
    </row>
    <row r="159" spans="1:7" ht="54.75" customHeight="1" x14ac:dyDescent="0.2">
      <c r="B159" s="22" t="s">
        <v>107</v>
      </c>
      <c r="C159" s="3" t="s">
        <v>183</v>
      </c>
    </row>
    <row r="160" spans="1:7" ht="15.75" x14ac:dyDescent="0.25">
      <c r="B160" s="13"/>
      <c r="D160" s="4" t="s">
        <v>7</v>
      </c>
      <c r="E160" s="6">
        <v>10</v>
      </c>
      <c r="G160" s="54">
        <f>ROUND(E160*F160,2)</f>
        <v>0</v>
      </c>
    </row>
    <row r="161" spans="1:7" ht="15.75" x14ac:dyDescent="0.25">
      <c r="B161" s="13"/>
    </row>
    <row r="162" spans="1:7" ht="38.25" customHeight="1" x14ac:dyDescent="0.2">
      <c r="B162" s="22" t="s">
        <v>110</v>
      </c>
      <c r="C162" s="28" t="s">
        <v>184</v>
      </c>
      <c r="D162" s="5"/>
    </row>
    <row r="163" spans="1:7" ht="15.75" x14ac:dyDescent="0.25">
      <c r="B163" s="13"/>
      <c r="C163" s="28"/>
      <c r="D163" s="5" t="s">
        <v>28</v>
      </c>
      <c r="E163" s="6">
        <v>10</v>
      </c>
      <c r="G163" s="54">
        <f>ROUND(E163*F163,2)</f>
        <v>0</v>
      </c>
    </row>
    <row r="164" spans="1:7" ht="15.75" x14ac:dyDescent="0.25">
      <c r="B164" s="13"/>
    </row>
    <row r="165" spans="1:7" ht="25.5" x14ac:dyDescent="0.2">
      <c r="B165" s="22" t="s">
        <v>112</v>
      </c>
      <c r="C165" s="3" t="s">
        <v>185</v>
      </c>
    </row>
    <row r="166" spans="1:7" ht="15.75" x14ac:dyDescent="0.25">
      <c r="B166" s="13"/>
      <c r="D166" s="4" t="s">
        <v>28</v>
      </c>
      <c r="E166" s="6">
        <v>5</v>
      </c>
      <c r="G166" s="54">
        <f>ROUND(E166*F166,2)</f>
        <v>0</v>
      </c>
    </row>
    <row r="167" spans="1:7" x14ac:dyDescent="0.2">
      <c r="B167" s="12"/>
      <c r="F167" s="57"/>
      <c r="G167" s="57"/>
    </row>
    <row r="168" spans="1:7" ht="15.75" customHeight="1" x14ac:dyDescent="0.2">
      <c r="B168" s="16"/>
      <c r="C168" s="17" t="s">
        <v>186</v>
      </c>
      <c r="D168" s="18"/>
      <c r="E168" s="20"/>
      <c r="G168" s="59">
        <f>SUM(G157:G167)</f>
        <v>0</v>
      </c>
    </row>
    <row r="169" spans="1:7" ht="17.25" customHeight="1" x14ac:dyDescent="0.2">
      <c r="C169" s="26"/>
    </row>
    <row r="170" spans="1:7" ht="15.75" x14ac:dyDescent="0.25">
      <c r="A170" s="63" t="s">
        <v>187</v>
      </c>
      <c r="B170" s="14" t="s">
        <v>104</v>
      </c>
      <c r="C170" s="25"/>
    </row>
    <row r="171" spans="1:7" ht="15.75" x14ac:dyDescent="0.25">
      <c r="A171" s="13"/>
      <c r="B171" s="60"/>
      <c r="C171" s="25"/>
    </row>
    <row r="172" spans="1:7" ht="57" customHeight="1" x14ac:dyDescent="0.25">
      <c r="A172" s="13"/>
      <c r="B172" s="22" t="s">
        <v>188</v>
      </c>
      <c r="C172" s="3" t="s">
        <v>189</v>
      </c>
    </row>
    <row r="173" spans="1:7" ht="15.75" x14ac:dyDescent="0.25">
      <c r="A173" s="13"/>
      <c r="D173" s="4" t="s">
        <v>190</v>
      </c>
      <c r="E173" s="6">
        <v>0</v>
      </c>
    </row>
    <row r="174" spans="1:7" ht="25.5" x14ac:dyDescent="0.2">
      <c r="B174" s="22" t="s">
        <v>191</v>
      </c>
      <c r="C174" s="3" t="s">
        <v>111</v>
      </c>
    </row>
    <row r="175" spans="1:7" x14ac:dyDescent="0.2">
      <c r="D175" s="4" t="s">
        <v>35</v>
      </c>
      <c r="E175" s="6">
        <v>50</v>
      </c>
      <c r="G175" s="54">
        <f>F175*E175</f>
        <v>0</v>
      </c>
    </row>
    <row r="177" spans="1:7" x14ac:dyDescent="0.2">
      <c r="B177" s="22" t="s">
        <v>192</v>
      </c>
      <c r="C177" s="3" t="s">
        <v>193</v>
      </c>
    </row>
    <row r="178" spans="1:7" x14ac:dyDescent="0.2">
      <c r="D178" s="4" t="s">
        <v>7</v>
      </c>
      <c r="E178" s="6">
        <v>125</v>
      </c>
      <c r="G178" s="54">
        <f>ROUND(E178*F178,2)</f>
        <v>0</v>
      </c>
    </row>
    <row r="179" spans="1:7" x14ac:dyDescent="0.2">
      <c r="F179" s="57"/>
      <c r="G179" s="57"/>
    </row>
    <row r="180" spans="1:7" x14ac:dyDescent="0.2">
      <c r="A180" s="58"/>
      <c r="B180" s="29"/>
      <c r="C180" s="17" t="s">
        <v>114</v>
      </c>
      <c r="D180" s="18"/>
      <c r="E180" s="20"/>
      <c r="G180" s="59">
        <f>SUM(G173:G179)</f>
        <v>0</v>
      </c>
    </row>
    <row r="182" spans="1:7" ht="15.75" x14ac:dyDescent="0.25">
      <c r="A182" s="13" t="s">
        <v>194</v>
      </c>
      <c r="B182" s="14" t="s">
        <v>195</v>
      </c>
    </row>
    <row r="183" spans="1:7" x14ac:dyDescent="0.2">
      <c r="B183" s="12"/>
    </row>
    <row r="184" spans="1:7" x14ac:dyDescent="0.2">
      <c r="B184" s="12"/>
      <c r="C184" s="81" t="s">
        <v>196</v>
      </c>
    </row>
    <row r="185" spans="1:7" x14ac:dyDescent="0.2">
      <c r="B185" s="22" t="s">
        <v>197</v>
      </c>
      <c r="C185" s="81"/>
    </row>
    <row r="186" spans="1:7" x14ac:dyDescent="0.2">
      <c r="B186" s="12"/>
      <c r="C186" s="64" t="s">
        <v>198</v>
      </c>
      <c r="D186" s="4" t="s">
        <v>199</v>
      </c>
      <c r="E186" s="6">
        <v>0.5</v>
      </c>
      <c r="G186" s="54">
        <f>ROUND(E186*F186,2)/100</f>
        <v>0</v>
      </c>
    </row>
    <row r="187" spans="1:7" x14ac:dyDescent="0.2">
      <c r="B187" s="12"/>
    </row>
    <row r="188" spans="1:7" x14ac:dyDescent="0.2">
      <c r="B188" s="22" t="s">
        <v>200</v>
      </c>
      <c r="C188" s="3" t="s">
        <v>108</v>
      </c>
    </row>
    <row r="189" spans="1:7" x14ac:dyDescent="0.2">
      <c r="B189" s="12"/>
      <c r="D189" s="4" t="s">
        <v>109</v>
      </c>
      <c r="E189" s="6">
        <v>8</v>
      </c>
      <c r="G189" s="54">
        <f>ROUND(E189*F189,2)</f>
        <v>0</v>
      </c>
    </row>
    <row r="190" spans="1:7" x14ac:dyDescent="0.2">
      <c r="B190" s="12"/>
      <c r="F190" s="57"/>
      <c r="G190" s="57"/>
    </row>
    <row r="191" spans="1:7" x14ac:dyDescent="0.2">
      <c r="B191" s="16"/>
      <c r="C191" s="17" t="s">
        <v>201</v>
      </c>
      <c r="D191" s="18"/>
      <c r="E191" s="20"/>
      <c r="G191" s="59">
        <f>SUM(G186:G190)</f>
        <v>0</v>
      </c>
    </row>
  </sheetData>
  <mergeCells count="1">
    <mergeCell ref="C184:C185"/>
  </mergeCells>
  <pageMargins left="1.1811023622047245" right="0.70866141732283472" top="0.74803149606299213" bottom="0.74803149606299213" header="0.31496062992125984" footer="0.31496062992125984"/>
  <pageSetup paperSize="9" scale="75" orientation="portrait" r:id="rId1"/>
  <rowBreaks count="5" manualBreakCount="5">
    <brk id="24" max="16383" man="1"/>
    <brk id="61" max="16383" man="1"/>
    <brk id="96" max="16383" man="1"/>
    <brk id="126" max="16383" man="1"/>
    <brk id="1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D638-29F7-4CCB-8F30-5A69A4451ACD}">
  <dimension ref="A4:F34"/>
  <sheetViews>
    <sheetView view="pageBreakPreview" zoomScale="85" zoomScaleNormal="100" zoomScaleSheetLayoutView="85" workbookViewId="0">
      <selection activeCell="B6" sqref="B6"/>
    </sheetView>
  </sheetViews>
  <sheetFormatPr defaultRowHeight="12.75" x14ac:dyDescent="0.2"/>
  <cols>
    <col min="1" max="2" width="9.140625" style="8"/>
    <col min="3" max="3" width="10.140625" style="8" bestFit="1" customWidth="1"/>
    <col min="4" max="4" width="9.140625" style="8"/>
    <col min="5" max="5" width="41.140625" style="8" customWidth="1"/>
    <col min="6" max="6" width="21.85546875" style="39" bestFit="1" customWidth="1"/>
    <col min="7" max="258" width="9.140625" style="8"/>
    <col min="259" max="259" width="10.140625" style="8" bestFit="1" customWidth="1"/>
    <col min="260" max="260" width="9.140625" style="8"/>
    <col min="261" max="261" width="41.140625" style="8" customWidth="1"/>
    <col min="262" max="262" width="21.85546875" style="8" bestFit="1" customWidth="1"/>
    <col min="263" max="514" width="9.140625" style="8"/>
    <col min="515" max="515" width="10.140625" style="8" bestFit="1" customWidth="1"/>
    <col min="516" max="516" width="9.140625" style="8"/>
    <col min="517" max="517" width="41.140625" style="8" customWidth="1"/>
    <col min="518" max="518" width="21.85546875" style="8" bestFit="1" customWidth="1"/>
    <col min="519" max="770" width="9.140625" style="8"/>
    <col min="771" max="771" width="10.140625" style="8" bestFit="1" customWidth="1"/>
    <col min="772" max="772" width="9.140625" style="8"/>
    <col min="773" max="773" width="41.140625" style="8" customWidth="1"/>
    <col min="774" max="774" width="21.85546875" style="8" bestFit="1" customWidth="1"/>
    <col min="775" max="1026" width="9.140625" style="8"/>
    <col min="1027" max="1027" width="10.140625" style="8" bestFit="1" customWidth="1"/>
    <col min="1028" max="1028" width="9.140625" style="8"/>
    <col min="1029" max="1029" width="41.140625" style="8" customWidth="1"/>
    <col min="1030" max="1030" width="21.85546875" style="8" bestFit="1" customWidth="1"/>
    <col min="1031" max="1282" width="9.140625" style="8"/>
    <col min="1283" max="1283" width="10.140625" style="8" bestFit="1" customWidth="1"/>
    <col min="1284" max="1284" width="9.140625" style="8"/>
    <col min="1285" max="1285" width="41.140625" style="8" customWidth="1"/>
    <col min="1286" max="1286" width="21.85546875" style="8" bestFit="1" customWidth="1"/>
    <col min="1287" max="1538" width="9.140625" style="8"/>
    <col min="1539" max="1539" width="10.140625" style="8" bestFit="1" customWidth="1"/>
    <col min="1540" max="1540" width="9.140625" style="8"/>
    <col min="1541" max="1541" width="41.140625" style="8" customWidth="1"/>
    <col min="1542" max="1542" width="21.85546875" style="8" bestFit="1" customWidth="1"/>
    <col min="1543" max="1794" width="9.140625" style="8"/>
    <col min="1795" max="1795" width="10.140625" style="8" bestFit="1" customWidth="1"/>
    <col min="1796" max="1796" width="9.140625" style="8"/>
    <col min="1797" max="1797" width="41.140625" style="8" customWidth="1"/>
    <col min="1798" max="1798" width="21.85546875" style="8" bestFit="1" customWidth="1"/>
    <col min="1799" max="2050" width="9.140625" style="8"/>
    <col min="2051" max="2051" width="10.140625" style="8" bestFit="1" customWidth="1"/>
    <col min="2052" max="2052" width="9.140625" style="8"/>
    <col min="2053" max="2053" width="41.140625" style="8" customWidth="1"/>
    <col min="2054" max="2054" width="21.85546875" style="8" bestFit="1" customWidth="1"/>
    <col min="2055" max="2306" width="9.140625" style="8"/>
    <col min="2307" max="2307" width="10.140625" style="8" bestFit="1" customWidth="1"/>
    <col min="2308" max="2308" width="9.140625" style="8"/>
    <col min="2309" max="2309" width="41.140625" style="8" customWidth="1"/>
    <col min="2310" max="2310" width="21.85546875" style="8" bestFit="1" customWidth="1"/>
    <col min="2311" max="2562" width="9.140625" style="8"/>
    <col min="2563" max="2563" width="10.140625" style="8" bestFit="1" customWidth="1"/>
    <col min="2564" max="2564" width="9.140625" style="8"/>
    <col min="2565" max="2565" width="41.140625" style="8" customWidth="1"/>
    <col min="2566" max="2566" width="21.85546875" style="8" bestFit="1" customWidth="1"/>
    <col min="2567" max="2818" width="9.140625" style="8"/>
    <col min="2819" max="2819" width="10.140625" style="8" bestFit="1" customWidth="1"/>
    <col min="2820" max="2820" width="9.140625" style="8"/>
    <col min="2821" max="2821" width="41.140625" style="8" customWidth="1"/>
    <col min="2822" max="2822" width="21.85546875" style="8" bestFit="1" customWidth="1"/>
    <col min="2823" max="3074" width="9.140625" style="8"/>
    <col min="3075" max="3075" width="10.140625" style="8" bestFit="1" customWidth="1"/>
    <col min="3076" max="3076" width="9.140625" style="8"/>
    <col min="3077" max="3077" width="41.140625" style="8" customWidth="1"/>
    <col min="3078" max="3078" width="21.85546875" style="8" bestFit="1" customWidth="1"/>
    <col min="3079" max="3330" width="9.140625" style="8"/>
    <col min="3331" max="3331" width="10.140625" style="8" bestFit="1" customWidth="1"/>
    <col min="3332" max="3332" width="9.140625" style="8"/>
    <col min="3333" max="3333" width="41.140625" style="8" customWidth="1"/>
    <col min="3334" max="3334" width="21.85546875" style="8" bestFit="1" customWidth="1"/>
    <col min="3335" max="3586" width="9.140625" style="8"/>
    <col min="3587" max="3587" width="10.140625" style="8" bestFit="1" customWidth="1"/>
    <col min="3588" max="3588" width="9.140625" style="8"/>
    <col min="3589" max="3589" width="41.140625" style="8" customWidth="1"/>
    <col min="3590" max="3590" width="21.85546875" style="8" bestFit="1" customWidth="1"/>
    <col min="3591" max="3842" width="9.140625" style="8"/>
    <col min="3843" max="3843" width="10.140625" style="8" bestFit="1" customWidth="1"/>
    <col min="3844" max="3844" width="9.140625" style="8"/>
    <col min="3845" max="3845" width="41.140625" style="8" customWidth="1"/>
    <col min="3846" max="3846" width="21.85546875" style="8" bestFit="1" customWidth="1"/>
    <col min="3847" max="4098" width="9.140625" style="8"/>
    <col min="4099" max="4099" width="10.140625" style="8" bestFit="1" customWidth="1"/>
    <col min="4100" max="4100" width="9.140625" style="8"/>
    <col min="4101" max="4101" width="41.140625" style="8" customWidth="1"/>
    <col min="4102" max="4102" width="21.85546875" style="8" bestFit="1" customWidth="1"/>
    <col min="4103" max="4354" width="9.140625" style="8"/>
    <col min="4355" max="4355" width="10.140625" style="8" bestFit="1" customWidth="1"/>
    <col min="4356" max="4356" width="9.140625" style="8"/>
    <col min="4357" max="4357" width="41.140625" style="8" customWidth="1"/>
    <col min="4358" max="4358" width="21.85546875" style="8" bestFit="1" customWidth="1"/>
    <col min="4359" max="4610" width="9.140625" style="8"/>
    <col min="4611" max="4611" width="10.140625" style="8" bestFit="1" customWidth="1"/>
    <col min="4612" max="4612" width="9.140625" style="8"/>
    <col min="4613" max="4613" width="41.140625" style="8" customWidth="1"/>
    <col min="4614" max="4614" width="21.85546875" style="8" bestFit="1" customWidth="1"/>
    <col min="4615" max="4866" width="9.140625" style="8"/>
    <col min="4867" max="4867" width="10.140625" style="8" bestFit="1" customWidth="1"/>
    <col min="4868" max="4868" width="9.140625" style="8"/>
    <col min="4869" max="4869" width="41.140625" style="8" customWidth="1"/>
    <col min="4870" max="4870" width="21.85546875" style="8" bestFit="1" customWidth="1"/>
    <col min="4871" max="5122" width="9.140625" style="8"/>
    <col min="5123" max="5123" width="10.140625" style="8" bestFit="1" customWidth="1"/>
    <col min="5124" max="5124" width="9.140625" style="8"/>
    <col min="5125" max="5125" width="41.140625" style="8" customWidth="1"/>
    <col min="5126" max="5126" width="21.85546875" style="8" bestFit="1" customWidth="1"/>
    <col min="5127" max="5378" width="9.140625" style="8"/>
    <col min="5379" max="5379" width="10.140625" style="8" bestFit="1" customWidth="1"/>
    <col min="5380" max="5380" width="9.140625" style="8"/>
    <col min="5381" max="5381" width="41.140625" style="8" customWidth="1"/>
    <col min="5382" max="5382" width="21.85546875" style="8" bestFit="1" customWidth="1"/>
    <col min="5383" max="5634" width="9.140625" style="8"/>
    <col min="5635" max="5635" width="10.140625" style="8" bestFit="1" customWidth="1"/>
    <col min="5636" max="5636" width="9.140625" style="8"/>
    <col min="5637" max="5637" width="41.140625" style="8" customWidth="1"/>
    <col min="5638" max="5638" width="21.85546875" style="8" bestFit="1" customWidth="1"/>
    <col min="5639" max="5890" width="9.140625" style="8"/>
    <col min="5891" max="5891" width="10.140625" style="8" bestFit="1" customWidth="1"/>
    <col min="5892" max="5892" width="9.140625" style="8"/>
    <col min="5893" max="5893" width="41.140625" style="8" customWidth="1"/>
    <col min="5894" max="5894" width="21.85546875" style="8" bestFit="1" customWidth="1"/>
    <col min="5895" max="6146" width="9.140625" style="8"/>
    <col min="6147" max="6147" width="10.140625" style="8" bestFit="1" customWidth="1"/>
    <col min="6148" max="6148" width="9.140625" style="8"/>
    <col min="6149" max="6149" width="41.140625" style="8" customWidth="1"/>
    <col min="6150" max="6150" width="21.85546875" style="8" bestFit="1" customWidth="1"/>
    <col min="6151" max="6402" width="9.140625" style="8"/>
    <col min="6403" max="6403" width="10.140625" style="8" bestFit="1" customWidth="1"/>
    <col min="6404" max="6404" width="9.140625" style="8"/>
    <col min="6405" max="6405" width="41.140625" style="8" customWidth="1"/>
    <col min="6406" max="6406" width="21.85546875" style="8" bestFit="1" customWidth="1"/>
    <col min="6407" max="6658" width="9.140625" style="8"/>
    <col min="6659" max="6659" width="10.140625" style="8" bestFit="1" customWidth="1"/>
    <col min="6660" max="6660" width="9.140625" style="8"/>
    <col min="6661" max="6661" width="41.140625" style="8" customWidth="1"/>
    <col min="6662" max="6662" width="21.85546875" style="8" bestFit="1" customWidth="1"/>
    <col min="6663" max="6914" width="9.140625" style="8"/>
    <col min="6915" max="6915" width="10.140625" style="8" bestFit="1" customWidth="1"/>
    <col min="6916" max="6916" width="9.140625" style="8"/>
    <col min="6917" max="6917" width="41.140625" style="8" customWidth="1"/>
    <col min="6918" max="6918" width="21.85546875" style="8" bestFit="1" customWidth="1"/>
    <col min="6919" max="7170" width="9.140625" style="8"/>
    <col min="7171" max="7171" width="10.140625" style="8" bestFit="1" customWidth="1"/>
    <col min="7172" max="7172" width="9.140625" style="8"/>
    <col min="7173" max="7173" width="41.140625" style="8" customWidth="1"/>
    <col min="7174" max="7174" width="21.85546875" style="8" bestFit="1" customWidth="1"/>
    <col min="7175" max="7426" width="9.140625" style="8"/>
    <col min="7427" max="7427" width="10.140625" style="8" bestFit="1" customWidth="1"/>
    <col min="7428" max="7428" width="9.140625" style="8"/>
    <col min="7429" max="7429" width="41.140625" style="8" customWidth="1"/>
    <col min="7430" max="7430" width="21.85546875" style="8" bestFit="1" customWidth="1"/>
    <col min="7431" max="7682" width="9.140625" style="8"/>
    <col min="7683" max="7683" width="10.140625" style="8" bestFit="1" customWidth="1"/>
    <col min="7684" max="7684" width="9.140625" style="8"/>
    <col min="7685" max="7685" width="41.140625" style="8" customWidth="1"/>
    <col min="7686" max="7686" width="21.85546875" style="8" bestFit="1" customWidth="1"/>
    <col min="7687" max="7938" width="9.140625" style="8"/>
    <col min="7939" max="7939" width="10.140625" style="8" bestFit="1" customWidth="1"/>
    <col min="7940" max="7940" width="9.140625" style="8"/>
    <col min="7941" max="7941" width="41.140625" style="8" customWidth="1"/>
    <col min="7942" max="7942" width="21.85546875" style="8" bestFit="1" customWidth="1"/>
    <col min="7943" max="8194" width="9.140625" style="8"/>
    <col min="8195" max="8195" width="10.140625" style="8" bestFit="1" customWidth="1"/>
    <col min="8196" max="8196" width="9.140625" style="8"/>
    <col min="8197" max="8197" width="41.140625" style="8" customWidth="1"/>
    <col min="8198" max="8198" width="21.85546875" style="8" bestFit="1" customWidth="1"/>
    <col min="8199" max="8450" width="9.140625" style="8"/>
    <col min="8451" max="8451" width="10.140625" style="8" bestFit="1" customWidth="1"/>
    <col min="8452" max="8452" width="9.140625" style="8"/>
    <col min="8453" max="8453" width="41.140625" style="8" customWidth="1"/>
    <col min="8454" max="8454" width="21.85546875" style="8" bestFit="1" customWidth="1"/>
    <col min="8455" max="8706" width="9.140625" style="8"/>
    <col min="8707" max="8707" width="10.140625" style="8" bestFit="1" customWidth="1"/>
    <col min="8708" max="8708" width="9.140625" style="8"/>
    <col min="8709" max="8709" width="41.140625" style="8" customWidth="1"/>
    <col min="8710" max="8710" width="21.85546875" style="8" bestFit="1" customWidth="1"/>
    <col min="8711" max="8962" width="9.140625" style="8"/>
    <col min="8963" max="8963" width="10.140625" style="8" bestFit="1" customWidth="1"/>
    <col min="8964" max="8964" width="9.140625" style="8"/>
    <col min="8965" max="8965" width="41.140625" style="8" customWidth="1"/>
    <col min="8966" max="8966" width="21.85546875" style="8" bestFit="1" customWidth="1"/>
    <col min="8967" max="9218" width="9.140625" style="8"/>
    <col min="9219" max="9219" width="10.140625" style="8" bestFit="1" customWidth="1"/>
    <col min="9220" max="9220" width="9.140625" style="8"/>
    <col min="9221" max="9221" width="41.140625" style="8" customWidth="1"/>
    <col min="9222" max="9222" width="21.85546875" style="8" bestFit="1" customWidth="1"/>
    <col min="9223" max="9474" width="9.140625" style="8"/>
    <col min="9475" max="9475" width="10.140625" style="8" bestFit="1" customWidth="1"/>
    <col min="9476" max="9476" width="9.140625" style="8"/>
    <col min="9477" max="9477" width="41.140625" style="8" customWidth="1"/>
    <col min="9478" max="9478" width="21.85546875" style="8" bestFit="1" customWidth="1"/>
    <col min="9479" max="9730" width="9.140625" style="8"/>
    <col min="9731" max="9731" width="10.140625" style="8" bestFit="1" customWidth="1"/>
    <col min="9732" max="9732" width="9.140625" style="8"/>
    <col min="9733" max="9733" width="41.140625" style="8" customWidth="1"/>
    <col min="9734" max="9734" width="21.85546875" style="8" bestFit="1" customWidth="1"/>
    <col min="9735" max="9986" width="9.140625" style="8"/>
    <col min="9987" max="9987" width="10.140625" style="8" bestFit="1" customWidth="1"/>
    <col min="9988" max="9988" width="9.140625" style="8"/>
    <col min="9989" max="9989" width="41.140625" style="8" customWidth="1"/>
    <col min="9990" max="9990" width="21.85546875" style="8" bestFit="1" customWidth="1"/>
    <col min="9991" max="10242" width="9.140625" style="8"/>
    <col min="10243" max="10243" width="10.140625" style="8" bestFit="1" customWidth="1"/>
    <col min="10244" max="10244" width="9.140625" style="8"/>
    <col min="10245" max="10245" width="41.140625" style="8" customWidth="1"/>
    <col min="10246" max="10246" width="21.85546875" style="8" bestFit="1" customWidth="1"/>
    <col min="10247" max="10498" width="9.140625" style="8"/>
    <col min="10499" max="10499" width="10.140625" style="8" bestFit="1" customWidth="1"/>
    <col min="10500" max="10500" width="9.140625" style="8"/>
    <col min="10501" max="10501" width="41.140625" style="8" customWidth="1"/>
    <col min="10502" max="10502" width="21.85546875" style="8" bestFit="1" customWidth="1"/>
    <col min="10503" max="10754" width="9.140625" style="8"/>
    <col min="10755" max="10755" width="10.140625" style="8" bestFit="1" customWidth="1"/>
    <col min="10756" max="10756" width="9.140625" style="8"/>
    <col min="10757" max="10757" width="41.140625" style="8" customWidth="1"/>
    <col min="10758" max="10758" width="21.85546875" style="8" bestFit="1" customWidth="1"/>
    <col min="10759" max="11010" width="9.140625" style="8"/>
    <col min="11011" max="11011" width="10.140625" style="8" bestFit="1" customWidth="1"/>
    <col min="11012" max="11012" width="9.140625" style="8"/>
    <col min="11013" max="11013" width="41.140625" style="8" customWidth="1"/>
    <col min="11014" max="11014" width="21.85546875" style="8" bestFit="1" customWidth="1"/>
    <col min="11015" max="11266" width="9.140625" style="8"/>
    <col min="11267" max="11267" width="10.140625" style="8" bestFit="1" customWidth="1"/>
    <col min="11268" max="11268" width="9.140625" style="8"/>
    <col min="11269" max="11269" width="41.140625" style="8" customWidth="1"/>
    <col min="11270" max="11270" width="21.85546875" style="8" bestFit="1" customWidth="1"/>
    <col min="11271" max="11522" width="9.140625" style="8"/>
    <col min="11523" max="11523" width="10.140625" style="8" bestFit="1" customWidth="1"/>
    <col min="11524" max="11524" width="9.140625" style="8"/>
    <col min="11525" max="11525" width="41.140625" style="8" customWidth="1"/>
    <col min="11526" max="11526" width="21.85546875" style="8" bestFit="1" customWidth="1"/>
    <col min="11527" max="11778" width="9.140625" style="8"/>
    <col min="11779" max="11779" width="10.140625" style="8" bestFit="1" customWidth="1"/>
    <col min="11780" max="11780" width="9.140625" style="8"/>
    <col min="11781" max="11781" width="41.140625" style="8" customWidth="1"/>
    <col min="11782" max="11782" width="21.85546875" style="8" bestFit="1" customWidth="1"/>
    <col min="11783" max="12034" width="9.140625" style="8"/>
    <col min="12035" max="12035" width="10.140625" style="8" bestFit="1" customWidth="1"/>
    <col min="12036" max="12036" width="9.140625" style="8"/>
    <col min="12037" max="12037" width="41.140625" style="8" customWidth="1"/>
    <col min="12038" max="12038" width="21.85546875" style="8" bestFit="1" customWidth="1"/>
    <col min="12039" max="12290" width="9.140625" style="8"/>
    <col min="12291" max="12291" width="10.140625" style="8" bestFit="1" customWidth="1"/>
    <col min="12292" max="12292" width="9.140625" style="8"/>
    <col min="12293" max="12293" width="41.140625" style="8" customWidth="1"/>
    <col min="12294" max="12294" width="21.85546875" style="8" bestFit="1" customWidth="1"/>
    <col min="12295" max="12546" width="9.140625" style="8"/>
    <col min="12547" max="12547" width="10.140625" style="8" bestFit="1" customWidth="1"/>
    <col min="12548" max="12548" width="9.140625" style="8"/>
    <col min="12549" max="12549" width="41.140625" style="8" customWidth="1"/>
    <col min="12550" max="12550" width="21.85546875" style="8" bestFit="1" customWidth="1"/>
    <col min="12551" max="12802" width="9.140625" style="8"/>
    <col min="12803" max="12803" width="10.140625" style="8" bestFit="1" customWidth="1"/>
    <col min="12804" max="12804" width="9.140625" style="8"/>
    <col min="12805" max="12805" width="41.140625" style="8" customWidth="1"/>
    <col min="12806" max="12806" width="21.85546875" style="8" bestFit="1" customWidth="1"/>
    <col min="12807" max="13058" width="9.140625" style="8"/>
    <col min="13059" max="13059" width="10.140625" style="8" bestFit="1" customWidth="1"/>
    <col min="13060" max="13060" width="9.140625" style="8"/>
    <col min="13061" max="13061" width="41.140625" style="8" customWidth="1"/>
    <col min="13062" max="13062" width="21.85546875" style="8" bestFit="1" customWidth="1"/>
    <col min="13063" max="13314" width="9.140625" style="8"/>
    <col min="13315" max="13315" width="10.140625" style="8" bestFit="1" customWidth="1"/>
    <col min="13316" max="13316" width="9.140625" style="8"/>
    <col min="13317" max="13317" width="41.140625" style="8" customWidth="1"/>
    <col min="13318" max="13318" width="21.85546875" style="8" bestFit="1" customWidth="1"/>
    <col min="13319" max="13570" width="9.140625" style="8"/>
    <col min="13571" max="13571" width="10.140625" style="8" bestFit="1" customWidth="1"/>
    <col min="13572" max="13572" width="9.140625" style="8"/>
    <col min="13573" max="13573" width="41.140625" style="8" customWidth="1"/>
    <col min="13574" max="13574" width="21.85546875" style="8" bestFit="1" customWidth="1"/>
    <col min="13575" max="13826" width="9.140625" style="8"/>
    <col min="13827" max="13827" width="10.140625" style="8" bestFit="1" customWidth="1"/>
    <col min="13828" max="13828" width="9.140625" style="8"/>
    <col min="13829" max="13829" width="41.140625" style="8" customWidth="1"/>
    <col min="13830" max="13830" width="21.85546875" style="8" bestFit="1" customWidth="1"/>
    <col min="13831" max="14082" width="9.140625" style="8"/>
    <col min="14083" max="14083" width="10.140625" style="8" bestFit="1" customWidth="1"/>
    <col min="14084" max="14084" width="9.140625" style="8"/>
    <col min="14085" max="14085" width="41.140625" style="8" customWidth="1"/>
    <col min="14086" max="14086" width="21.85546875" style="8" bestFit="1" customWidth="1"/>
    <col min="14087" max="14338" width="9.140625" style="8"/>
    <col min="14339" max="14339" width="10.140625" style="8" bestFit="1" customWidth="1"/>
    <col min="14340" max="14340" width="9.140625" style="8"/>
    <col min="14341" max="14341" width="41.140625" style="8" customWidth="1"/>
    <col min="14342" max="14342" width="21.85546875" style="8" bestFit="1" customWidth="1"/>
    <col min="14343" max="14594" width="9.140625" style="8"/>
    <col min="14595" max="14595" width="10.140625" style="8" bestFit="1" customWidth="1"/>
    <col min="14596" max="14596" width="9.140625" style="8"/>
    <col min="14597" max="14597" width="41.140625" style="8" customWidth="1"/>
    <col min="14598" max="14598" width="21.85546875" style="8" bestFit="1" customWidth="1"/>
    <col min="14599" max="14850" width="9.140625" style="8"/>
    <col min="14851" max="14851" width="10.140625" style="8" bestFit="1" customWidth="1"/>
    <col min="14852" max="14852" width="9.140625" style="8"/>
    <col min="14853" max="14853" width="41.140625" style="8" customWidth="1"/>
    <col min="14854" max="14854" width="21.85546875" style="8" bestFit="1" customWidth="1"/>
    <col min="14855" max="15106" width="9.140625" style="8"/>
    <col min="15107" max="15107" width="10.140625" style="8" bestFit="1" customWidth="1"/>
    <col min="15108" max="15108" width="9.140625" style="8"/>
    <col min="15109" max="15109" width="41.140625" style="8" customWidth="1"/>
    <col min="15110" max="15110" width="21.85546875" style="8" bestFit="1" customWidth="1"/>
    <col min="15111" max="15362" width="9.140625" style="8"/>
    <col min="15363" max="15363" width="10.140625" style="8" bestFit="1" customWidth="1"/>
    <col min="15364" max="15364" width="9.140625" style="8"/>
    <col min="15365" max="15365" width="41.140625" style="8" customWidth="1"/>
    <col min="15366" max="15366" width="21.85546875" style="8" bestFit="1" customWidth="1"/>
    <col min="15367" max="15618" width="9.140625" style="8"/>
    <col min="15619" max="15619" width="10.140625" style="8" bestFit="1" customWidth="1"/>
    <col min="15620" max="15620" width="9.140625" style="8"/>
    <col min="15621" max="15621" width="41.140625" style="8" customWidth="1"/>
    <col min="15622" max="15622" width="21.85546875" style="8" bestFit="1" customWidth="1"/>
    <col min="15623" max="15874" width="9.140625" style="8"/>
    <col min="15875" max="15875" width="10.140625" style="8" bestFit="1" customWidth="1"/>
    <col min="15876" max="15876" width="9.140625" style="8"/>
    <col min="15877" max="15877" width="41.140625" style="8" customWidth="1"/>
    <col min="15878" max="15878" width="21.85546875" style="8" bestFit="1" customWidth="1"/>
    <col min="15879" max="16130" width="9.140625" style="8"/>
    <col min="16131" max="16131" width="10.140625" style="8" bestFit="1" customWidth="1"/>
    <col min="16132" max="16132" width="9.140625" style="8"/>
    <col min="16133" max="16133" width="41.140625" style="8" customWidth="1"/>
    <col min="16134" max="16134" width="21.85546875" style="8" bestFit="1" customWidth="1"/>
    <col min="16135" max="16384" width="9.140625" style="8"/>
  </cols>
  <sheetData>
    <row r="4" spans="1:6" ht="18" x14ac:dyDescent="0.25">
      <c r="B4" s="38"/>
    </row>
    <row r="5" spans="1:6" ht="20.25" x14ac:dyDescent="0.2">
      <c r="B5" s="65" t="s">
        <v>202</v>
      </c>
      <c r="C5" s="3"/>
    </row>
    <row r="6" spans="1:6" ht="18" x14ac:dyDescent="0.2">
      <c r="B6" s="66" t="s">
        <v>203</v>
      </c>
      <c r="C6" s="3"/>
    </row>
    <row r="7" spans="1:6" ht="15.75" x14ac:dyDescent="0.2">
      <c r="B7" s="14" t="s">
        <v>122</v>
      </c>
      <c r="C7" s="3"/>
      <c r="E7" s="5"/>
    </row>
    <row r="8" spans="1:6" ht="15.75" x14ac:dyDescent="0.2">
      <c r="B8" s="67"/>
      <c r="C8" s="3"/>
      <c r="E8" s="5"/>
    </row>
    <row r="9" spans="1:6" ht="15" x14ac:dyDescent="0.2">
      <c r="A9" s="40" t="s">
        <v>3</v>
      </c>
      <c r="B9" s="41" t="s">
        <v>4</v>
      </c>
      <c r="C9" s="44"/>
      <c r="D9" s="47"/>
      <c r="E9" s="47"/>
      <c r="F9" s="48">
        <f>'SKLOP 3C-Ledrovc'!G24</f>
        <v>0</v>
      </c>
    </row>
    <row r="10" spans="1:6" ht="15" x14ac:dyDescent="0.2">
      <c r="A10" s="47"/>
      <c r="B10" s="47"/>
      <c r="C10" s="47"/>
      <c r="D10" s="47"/>
      <c r="E10" s="47"/>
      <c r="F10" s="48"/>
    </row>
    <row r="11" spans="1:6" ht="15" x14ac:dyDescent="0.2">
      <c r="A11" s="40" t="s">
        <v>24</v>
      </c>
      <c r="B11" s="41" t="s">
        <v>25</v>
      </c>
      <c r="C11" s="44"/>
      <c r="D11" s="47"/>
      <c r="E11" s="47"/>
      <c r="F11" s="48">
        <f>'SKLOP 3C-Ledrovc'!G61</f>
        <v>0</v>
      </c>
    </row>
    <row r="12" spans="1:6" ht="15" x14ac:dyDescent="0.2">
      <c r="A12" s="47"/>
      <c r="B12" s="47"/>
      <c r="C12" s="47"/>
      <c r="D12" s="47"/>
      <c r="E12" s="47"/>
      <c r="F12" s="48"/>
    </row>
    <row r="13" spans="1:6" ht="15" x14ac:dyDescent="0.2">
      <c r="A13" s="40" t="s">
        <v>41</v>
      </c>
      <c r="B13" s="41" t="s">
        <v>42</v>
      </c>
      <c r="C13" s="44"/>
      <c r="D13" s="47"/>
      <c r="E13" s="47"/>
      <c r="F13" s="48">
        <f>'SKLOP 3C-Ledrovc'!G84</f>
        <v>0</v>
      </c>
    </row>
    <row r="14" spans="1:6" ht="15" x14ac:dyDescent="0.2">
      <c r="A14" s="40"/>
      <c r="B14" s="41"/>
      <c r="C14" s="44"/>
      <c r="D14" s="47"/>
      <c r="E14" s="47"/>
      <c r="F14" s="48"/>
    </row>
    <row r="15" spans="1:6" ht="15" x14ac:dyDescent="0.2">
      <c r="A15" s="40" t="s">
        <v>59</v>
      </c>
      <c r="B15" s="47" t="s">
        <v>60</v>
      </c>
      <c r="C15" s="44"/>
      <c r="D15" s="47"/>
      <c r="E15" s="47"/>
      <c r="F15" s="48">
        <f>'SKLOP 3C-Ledrovc'!G126</f>
        <v>0</v>
      </c>
    </row>
    <row r="16" spans="1:6" ht="15" x14ac:dyDescent="0.2">
      <c r="A16" s="40"/>
      <c r="B16" s="41"/>
      <c r="C16" s="44"/>
      <c r="D16" s="47"/>
      <c r="E16" s="47"/>
      <c r="F16" s="48"/>
    </row>
    <row r="17" spans="1:6" ht="15" x14ac:dyDescent="0.2">
      <c r="A17" s="40" t="s">
        <v>88</v>
      </c>
      <c r="B17" s="41" t="s">
        <v>89</v>
      </c>
      <c r="C17" s="44"/>
      <c r="D17" s="47"/>
      <c r="E17" s="47"/>
      <c r="F17" s="48">
        <f>'SKLOP 3C-Ledrovc'!G151</f>
        <v>0</v>
      </c>
    </row>
    <row r="18" spans="1:6" ht="15" x14ac:dyDescent="0.2">
      <c r="A18" s="40"/>
      <c r="B18" s="41"/>
      <c r="C18" s="44"/>
      <c r="D18" s="47"/>
      <c r="E18" s="47"/>
      <c r="F18" s="48"/>
    </row>
    <row r="19" spans="1:6" ht="15" x14ac:dyDescent="0.2">
      <c r="A19" s="40" t="s">
        <v>103</v>
      </c>
      <c r="B19" s="41" t="s">
        <v>204</v>
      </c>
      <c r="C19" s="44"/>
      <c r="D19" s="47"/>
      <c r="E19" s="47"/>
      <c r="F19" s="48">
        <f>'SKLOP 3C-Ledrovc'!G168</f>
        <v>0</v>
      </c>
    </row>
    <row r="20" spans="1:6" ht="15" x14ac:dyDescent="0.2">
      <c r="A20" s="40"/>
      <c r="B20" s="41"/>
      <c r="C20" s="44"/>
      <c r="D20" s="47"/>
      <c r="E20" s="47"/>
      <c r="F20" s="48"/>
    </row>
    <row r="21" spans="1:6" ht="15" x14ac:dyDescent="0.2">
      <c r="A21" s="40" t="s">
        <v>205</v>
      </c>
      <c r="B21" s="41" t="s">
        <v>104</v>
      </c>
      <c r="C21" s="44"/>
      <c r="D21" s="47"/>
      <c r="E21" s="47"/>
      <c r="F21" s="48">
        <f>'SKLOP 3C-Ledrovc'!G180</f>
        <v>0</v>
      </c>
    </row>
    <row r="22" spans="1:6" ht="15" x14ac:dyDescent="0.2">
      <c r="A22" s="40"/>
      <c r="B22" s="41"/>
      <c r="C22" s="44"/>
      <c r="D22" s="47"/>
      <c r="E22" s="47"/>
      <c r="F22" s="48"/>
    </row>
    <row r="23" spans="1:6" ht="15" x14ac:dyDescent="0.2">
      <c r="A23" s="40" t="s">
        <v>194</v>
      </c>
      <c r="B23" s="41" t="s">
        <v>195</v>
      </c>
      <c r="C23" s="44"/>
      <c r="D23" s="47"/>
      <c r="E23" s="47"/>
      <c r="F23" s="48">
        <f>'SKLOP 3C-Ledrovc'!G191</f>
        <v>0</v>
      </c>
    </row>
    <row r="24" spans="1:6" ht="15" x14ac:dyDescent="0.2">
      <c r="A24" s="40"/>
      <c r="B24" s="41"/>
      <c r="C24" s="44"/>
      <c r="D24" s="47"/>
      <c r="E24" s="47"/>
      <c r="F24" s="48"/>
    </row>
    <row r="25" spans="1:6" ht="15" x14ac:dyDescent="0.2">
      <c r="B25" s="68"/>
      <c r="C25" s="69"/>
      <c r="D25" s="69"/>
      <c r="E25" s="69"/>
      <c r="F25" s="70"/>
    </row>
    <row r="27" spans="1:6" ht="15.75" x14ac:dyDescent="0.25">
      <c r="B27" s="52" t="s">
        <v>117</v>
      </c>
      <c r="C27" s="52"/>
      <c r="D27" s="52"/>
      <c r="E27" s="52"/>
      <c r="F27" s="53">
        <f>SUM(F9:F24)</f>
        <v>0</v>
      </c>
    </row>
    <row r="29" spans="1:6" ht="15" x14ac:dyDescent="0.2">
      <c r="B29" s="47" t="s">
        <v>118</v>
      </c>
      <c r="C29" s="49">
        <v>0.22</v>
      </c>
      <c r="D29" s="47"/>
      <c r="E29" s="47"/>
      <c r="F29" s="48">
        <f>F27*22%</f>
        <v>0</v>
      </c>
    </row>
    <row r="30" spans="1:6" ht="16.5" thickBot="1" x14ac:dyDescent="0.3">
      <c r="B30" s="50"/>
      <c r="C30" s="50"/>
      <c r="D30" s="50"/>
      <c r="E30" s="50"/>
      <c r="F30" s="51"/>
    </row>
    <row r="31" spans="1:6" ht="16.5" thickTop="1" x14ac:dyDescent="0.25">
      <c r="B31" s="52"/>
      <c r="C31" s="52"/>
      <c r="D31" s="52"/>
      <c r="E31" s="52"/>
      <c r="F31" s="53"/>
    </row>
    <row r="32" spans="1:6" ht="15.75" x14ac:dyDescent="0.25">
      <c r="B32" s="52" t="s">
        <v>119</v>
      </c>
      <c r="C32" s="52"/>
      <c r="D32" s="52"/>
      <c r="E32" s="52"/>
      <c r="F32" s="53">
        <f>SUM(F27:F29)</f>
        <v>0</v>
      </c>
    </row>
    <row r="33" spans="6:6" x14ac:dyDescent="0.2">
      <c r="F33" s="8"/>
    </row>
    <row r="34" spans="6:6" x14ac:dyDescent="0.2">
      <c r="F34" s="8"/>
    </row>
  </sheetData>
  <pageMargins left="0.7" right="0.7" top="0.75" bottom="0.75" header="0.3" footer="0.3"/>
  <pageSetup paperSize="9" scale="87" orientation="portrait" r:id="rId1"/>
  <rowBreaks count="1" manualBreakCount="1">
    <brk id="3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073C-9893-4C37-8D1D-2ABB937D390E}">
  <dimension ref="A2:G164"/>
  <sheetViews>
    <sheetView view="pageBreakPreview" zoomScaleNormal="100" zoomScaleSheetLayoutView="100" zoomScalePageLayoutView="70" workbookViewId="0">
      <selection activeCell="F1" sqref="F1:F1048576"/>
    </sheetView>
  </sheetViews>
  <sheetFormatPr defaultRowHeight="12.75" x14ac:dyDescent="0.2"/>
  <cols>
    <col min="1" max="1" width="5.85546875" style="1" customWidth="1"/>
    <col min="2" max="2" width="5.140625" style="22" customWidth="1"/>
    <col min="3" max="3" width="41.140625" style="3" customWidth="1"/>
    <col min="4" max="4" width="32" style="4" customWidth="1"/>
    <col min="5" max="5" width="19.28515625" style="5" customWidth="1"/>
    <col min="6" max="6" width="11.7109375" style="6" bestFit="1" customWidth="1"/>
    <col min="7" max="7" width="12.7109375" style="6" bestFit="1" customWidth="1"/>
    <col min="8" max="256" width="9.140625" style="8"/>
    <col min="257" max="257" width="5.85546875" style="8" customWidth="1"/>
    <col min="258" max="258" width="5.140625" style="8" customWidth="1"/>
    <col min="259" max="259" width="41.140625" style="8" customWidth="1"/>
    <col min="260" max="260" width="32" style="8" customWidth="1"/>
    <col min="261" max="261" width="19.28515625" style="8" customWidth="1"/>
    <col min="262" max="262" width="11.7109375" style="8" bestFit="1" customWidth="1"/>
    <col min="263" max="263" width="12.7109375" style="8" bestFit="1" customWidth="1"/>
    <col min="264" max="512" width="9.140625" style="8"/>
    <col min="513" max="513" width="5.85546875" style="8" customWidth="1"/>
    <col min="514" max="514" width="5.140625" style="8" customWidth="1"/>
    <col min="515" max="515" width="41.140625" style="8" customWidth="1"/>
    <col min="516" max="516" width="32" style="8" customWidth="1"/>
    <col min="517" max="517" width="19.28515625" style="8" customWidth="1"/>
    <col min="518" max="518" width="11.7109375" style="8" bestFit="1" customWidth="1"/>
    <col min="519" max="519" width="12.7109375" style="8" bestFit="1" customWidth="1"/>
    <col min="520" max="768" width="9.140625" style="8"/>
    <col min="769" max="769" width="5.85546875" style="8" customWidth="1"/>
    <col min="770" max="770" width="5.140625" style="8" customWidth="1"/>
    <col min="771" max="771" width="41.140625" style="8" customWidth="1"/>
    <col min="772" max="772" width="32" style="8" customWidth="1"/>
    <col min="773" max="773" width="19.28515625" style="8" customWidth="1"/>
    <col min="774" max="774" width="11.7109375" style="8" bestFit="1" customWidth="1"/>
    <col min="775" max="775" width="12.7109375" style="8" bestFit="1" customWidth="1"/>
    <col min="776" max="1024" width="9.140625" style="8"/>
    <col min="1025" max="1025" width="5.85546875" style="8" customWidth="1"/>
    <col min="1026" max="1026" width="5.140625" style="8" customWidth="1"/>
    <col min="1027" max="1027" width="41.140625" style="8" customWidth="1"/>
    <col min="1028" max="1028" width="32" style="8" customWidth="1"/>
    <col min="1029" max="1029" width="19.28515625" style="8" customWidth="1"/>
    <col min="1030" max="1030" width="11.7109375" style="8" bestFit="1" customWidth="1"/>
    <col min="1031" max="1031" width="12.7109375" style="8" bestFit="1" customWidth="1"/>
    <col min="1032" max="1280" width="9.140625" style="8"/>
    <col min="1281" max="1281" width="5.85546875" style="8" customWidth="1"/>
    <col min="1282" max="1282" width="5.140625" style="8" customWidth="1"/>
    <col min="1283" max="1283" width="41.140625" style="8" customWidth="1"/>
    <col min="1284" max="1284" width="32" style="8" customWidth="1"/>
    <col min="1285" max="1285" width="19.28515625" style="8" customWidth="1"/>
    <col min="1286" max="1286" width="11.7109375" style="8" bestFit="1" customWidth="1"/>
    <col min="1287" max="1287" width="12.7109375" style="8" bestFit="1" customWidth="1"/>
    <col min="1288" max="1536" width="9.140625" style="8"/>
    <col min="1537" max="1537" width="5.85546875" style="8" customWidth="1"/>
    <col min="1538" max="1538" width="5.140625" style="8" customWidth="1"/>
    <col min="1539" max="1539" width="41.140625" style="8" customWidth="1"/>
    <col min="1540" max="1540" width="32" style="8" customWidth="1"/>
    <col min="1541" max="1541" width="19.28515625" style="8" customWidth="1"/>
    <col min="1542" max="1542" width="11.7109375" style="8" bestFit="1" customWidth="1"/>
    <col min="1543" max="1543" width="12.7109375" style="8" bestFit="1" customWidth="1"/>
    <col min="1544" max="1792" width="9.140625" style="8"/>
    <col min="1793" max="1793" width="5.85546875" style="8" customWidth="1"/>
    <col min="1794" max="1794" width="5.140625" style="8" customWidth="1"/>
    <col min="1795" max="1795" width="41.140625" style="8" customWidth="1"/>
    <col min="1796" max="1796" width="32" style="8" customWidth="1"/>
    <col min="1797" max="1797" width="19.28515625" style="8" customWidth="1"/>
    <col min="1798" max="1798" width="11.7109375" style="8" bestFit="1" customWidth="1"/>
    <col min="1799" max="1799" width="12.7109375" style="8" bestFit="1" customWidth="1"/>
    <col min="1800" max="2048" width="9.140625" style="8"/>
    <col min="2049" max="2049" width="5.85546875" style="8" customWidth="1"/>
    <col min="2050" max="2050" width="5.140625" style="8" customWidth="1"/>
    <col min="2051" max="2051" width="41.140625" style="8" customWidth="1"/>
    <col min="2052" max="2052" width="32" style="8" customWidth="1"/>
    <col min="2053" max="2053" width="19.28515625" style="8" customWidth="1"/>
    <col min="2054" max="2054" width="11.7109375" style="8" bestFit="1" customWidth="1"/>
    <col min="2055" max="2055" width="12.7109375" style="8" bestFit="1" customWidth="1"/>
    <col min="2056" max="2304" width="9.140625" style="8"/>
    <col min="2305" max="2305" width="5.85546875" style="8" customWidth="1"/>
    <col min="2306" max="2306" width="5.140625" style="8" customWidth="1"/>
    <col min="2307" max="2307" width="41.140625" style="8" customWidth="1"/>
    <col min="2308" max="2308" width="32" style="8" customWidth="1"/>
    <col min="2309" max="2309" width="19.28515625" style="8" customWidth="1"/>
    <col min="2310" max="2310" width="11.7109375" style="8" bestFit="1" customWidth="1"/>
    <col min="2311" max="2311" width="12.7109375" style="8" bestFit="1" customWidth="1"/>
    <col min="2312" max="2560" width="9.140625" style="8"/>
    <col min="2561" max="2561" width="5.85546875" style="8" customWidth="1"/>
    <col min="2562" max="2562" width="5.140625" style="8" customWidth="1"/>
    <col min="2563" max="2563" width="41.140625" style="8" customWidth="1"/>
    <col min="2564" max="2564" width="32" style="8" customWidth="1"/>
    <col min="2565" max="2565" width="19.28515625" style="8" customWidth="1"/>
    <col min="2566" max="2566" width="11.7109375" style="8" bestFit="1" customWidth="1"/>
    <col min="2567" max="2567" width="12.7109375" style="8" bestFit="1" customWidth="1"/>
    <col min="2568" max="2816" width="9.140625" style="8"/>
    <col min="2817" max="2817" width="5.85546875" style="8" customWidth="1"/>
    <col min="2818" max="2818" width="5.140625" style="8" customWidth="1"/>
    <col min="2819" max="2819" width="41.140625" style="8" customWidth="1"/>
    <col min="2820" max="2820" width="32" style="8" customWidth="1"/>
    <col min="2821" max="2821" width="19.28515625" style="8" customWidth="1"/>
    <col min="2822" max="2822" width="11.7109375" style="8" bestFit="1" customWidth="1"/>
    <col min="2823" max="2823" width="12.7109375" style="8" bestFit="1" customWidth="1"/>
    <col min="2824" max="3072" width="9.140625" style="8"/>
    <col min="3073" max="3073" width="5.85546875" style="8" customWidth="1"/>
    <col min="3074" max="3074" width="5.140625" style="8" customWidth="1"/>
    <col min="3075" max="3075" width="41.140625" style="8" customWidth="1"/>
    <col min="3076" max="3076" width="32" style="8" customWidth="1"/>
    <col min="3077" max="3077" width="19.28515625" style="8" customWidth="1"/>
    <col min="3078" max="3078" width="11.7109375" style="8" bestFit="1" customWidth="1"/>
    <col min="3079" max="3079" width="12.7109375" style="8" bestFit="1" customWidth="1"/>
    <col min="3080" max="3328" width="9.140625" style="8"/>
    <col min="3329" max="3329" width="5.85546875" style="8" customWidth="1"/>
    <col min="3330" max="3330" width="5.140625" style="8" customWidth="1"/>
    <col min="3331" max="3331" width="41.140625" style="8" customWidth="1"/>
    <col min="3332" max="3332" width="32" style="8" customWidth="1"/>
    <col min="3333" max="3333" width="19.28515625" style="8" customWidth="1"/>
    <col min="3334" max="3334" width="11.7109375" style="8" bestFit="1" customWidth="1"/>
    <col min="3335" max="3335" width="12.7109375" style="8" bestFit="1" customWidth="1"/>
    <col min="3336" max="3584" width="9.140625" style="8"/>
    <col min="3585" max="3585" width="5.85546875" style="8" customWidth="1"/>
    <col min="3586" max="3586" width="5.140625" style="8" customWidth="1"/>
    <col min="3587" max="3587" width="41.140625" style="8" customWidth="1"/>
    <col min="3588" max="3588" width="32" style="8" customWidth="1"/>
    <col min="3589" max="3589" width="19.28515625" style="8" customWidth="1"/>
    <col min="3590" max="3590" width="11.7109375" style="8" bestFit="1" customWidth="1"/>
    <col min="3591" max="3591" width="12.7109375" style="8" bestFit="1" customWidth="1"/>
    <col min="3592" max="3840" width="9.140625" style="8"/>
    <col min="3841" max="3841" width="5.85546875" style="8" customWidth="1"/>
    <col min="3842" max="3842" width="5.140625" style="8" customWidth="1"/>
    <col min="3843" max="3843" width="41.140625" style="8" customWidth="1"/>
    <col min="3844" max="3844" width="32" style="8" customWidth="1"/>
    <col min="3845" max="3845" width="19.28515625" style="8" customWidth="1"/>
    <col min="3846" max="3846" width="11.7109375" style="8" bestFit="1" customWidth="1"/>
    <col min="3847" max="3847" width="12.7109375" style="8" bestFit="1" customWidth="1"/>
    <col min="3848" max="4096" width="9.140625" style="8"/>
    <col min="4097" max="4097" width="5.85546875" style="8" customWidth="1"/>
    <col min="4098" max="4098" width="5.140625" style="8" customWidth="1"/>
    <col min="4099" max="4099" width="41.140625" style="8" customWidth="1"/>
    <col min="4100" max="4100" width="32" style="8" customWidth="1"/>
    <col min="4101" max="4101" width="19.28515625" style="8" customWidth="1"/>
    <col min="4102" max="4102" width="11.7109375" style="8" bestFit="1" customWidth="1"/>
    <col min="4103" max="4103" width="12.7109375" style="8" bestFit="1" customWidth="1"/>
    <col min="4104" max="4352" width="9.140625" style="8"/>
    <col min="4353" max="4353" width="5.85546875" style="8" customWidth="1"/>
    <col min="4354" max="4354" width="5.140625" style="8" customWidth="1"/>
    <col min="4355" max="4355" width="41.140625" style="8" customWidth="1"/>
    <col min="4356" max="4356" width="32" style="8" customWidth="1"/>
    <col min="4357" max="4357" width="19.28515625" style="8" customWidth="1"/>
    <col min="4358" max="4358" width="11.7109375" style="8" bestFit="1" customWidth="1"/>
    <col min="4359" max="4359" width="12.7109375" style="8" bestFit="1" customWidth="1"/>
    <col min="4360" max="4608" width="9.140625" style="8"/>
    <col min="4609" max="4609" width="5.85546875" style="8" customWidth="1"/>
    <col min="4610" max="4610" width="5.140625" style="8" customWidth="1"/>
    <col min="4611" max="4611" width="41.140625" style="8" customWidth="1"/>
    <col min="4612" max="4612" width="32" style="8" customWidth="1"/>
    <col min="4613" max="4613" width="19.28515625" style="8" customWidth="1"/>
    <col min="4614" max="4614" width="11.7109375" style="8" bestFit="1" customWidth="1"/>
    <col min="4615" max="4615" width="12.7109375" style="8" bestFit="1" customWidth="1"/>
    <col min="4616" max="4864" width="9.140625" style="8"/>
    <col min="4865" max="4865" width="5.85546875" style="8" customWidth="1"/>
    <col min="4866" max="4866" width="5.140625" style="8" customWidth="1"/>
    <col min="4867" max="4867" width="41.140625" style="8" customWidth="1"/>
    <col min="4868" max="4868" width="32" style="8" customWidth="1"/>
    <col min="4869" max="4869" width="19.28515625" style="8" customWidth="1"/>
    <col min="4870" max="4870" width="11.7109375" style="8" bestFit="1" customWidth="1"/>
    <col min="4871" max="4871" width="12.7109375" style="8" bestFit="1" customWidth="1"/>
    <col min="4872" max="5120" width="9.140625" style="8"/>
    <col min="5121" max="5121" width="5.85546875" style="8" customWidth="1"/>
    <col min="5122" max="5122" width="5.140625" style="8" customWidth="1"/>
    <col min="5123" max="5123" width="41.140625" style="8" customWidth="1"/>
    <col min="5124" max="5124" width="32" style="8" customWidth="1"/>
    <col min="5125" max="5125" width="19.28515625" style="8" customWidth="1"/>
    <col min="5126" max="5126" width="11.7109375" style="8" bestFit="1" customWidth="1"/>
    <col min="5127" max="5127" width="12.7109375" style="8" bestFit="1" customWidth="1"/>
    <col min="5128" max="5376" width="9.140625" style="8"/>
    <col min="5377" max="5377" width="5.85546875" style="8" customWidth="1"/>
    <col min="5378" max="5378" width="5.140625" style="8" customWidth="1"/>
    <col min="5379" max="5379" width="41.140625" style="8" customWidth="1"/>
    <col min="5380" max="5380" width="32" style="8" customWidth="1"/>
    <col min="5381" max="5381" width="19.28515625" style="8" customWidth="1"/>
    <col min="5382" max="5382" width="11.7109375" style="8" bestFit="1" customWidth="1"/>
    <col min="5383" max="5383" width="12.7109375" style="8" bestFit="1" customWidth="1"/>
    <col min="5384" max="5632" width="9.140625" style="8"/>
    <col min="5633" max="5633" width="5.85546875" style="8" customWidth="1"/>
    <col min="5634" max="5634" width="5.140625" style="8" customWidth="1"/>
    <col min="5635" max="5635" width="41.140625" style="8" customWidth="1"/>
    <col min="5636" max="5636" width="32" style="8" customWidth="1"/>
    <col min="5637" max="5637" width="19.28515625" style="8" customWidth="1"/>
    <col min="5638" max="5638" width="11.7109375" style="8" bestFit="1" customWidth="1"/>
    <col min="5639" max="5639" width="12.7109375" style="8" bestFit="1" customWidth="1"/>
    <col min="5640" max="5888" width="9.140625" style="8"/>
    <col min="5889" max="5889" width="5.85546875" style="8" customWidth="1"/>
    <col min="5890" max="5890" width="5.140625" style="8" customWidth="1"/>
    <col min="5891" max="5891" width="41.140625" style="8" customWidth="1"/>
    <col min="5892" max="5892" width="32" style="8" customWidth="1"/>
    <col min="5893" max="5893" width="19.28515625" style="8" customWidth="1"/>
    <col min="5894" max="5894" width="11.7109375" style="8" bestFit="1" customWidth="1"/>
    <col min="5895" max="5895" width="12.7109375" style="8" bestFit="1" customWidth="1"/>
    <col min="5896" max="6144" width="9.140625" style="8"/>
    <col min="6145" max="6145" width="5.85546875" style="8" customWidth="1"/>
    <col min="6146" max="6146" width="5.140625" style="8" customWidth="1"/>
    <col min="6147" max="6147" width="41.140625" style="8" customWidth="1"/>
    <col min="6148" max="6148" width="32" style="8" customWidth="1"/>
    <col min="6149" max="6149" width="19.28515625" style="8" customWidth="1"/>
    <col min="6150" max="6150" width="11.7109375" style="8" bestFit="1" customWidth="1"/>
    <col min="6151" max="6151" width="12.7109375" style="8" bestFit="1" customWidth="1"/>
    <col min="6152" max="6400" width="9.140625" style="8"/>
    <col min="6401" max="6401" width="5.85546875" style="8" customWidth="1"/>
    <col min="6402" max="6402" width="5.140625" style="8" customWidth="1"/>
    <col min="6403" max="6403" width="41.140625" style="8" customWidth="1"/>
    <col min="6404" max="6404" width="32" style="8" customWidth="1"/>
    <col min="6405" max="6405" width="19.28515625" style="8" customWidth="1"/>
    <col min="6406" max="6406" width="11.7109375" style="8" bestFit="1" customWidth="1"/>
    <col min="6407" max="6407" width="12.7109375" style="8" bestFit="1" customWidth="1"/>
    <col min="6408" max="6656" width="9.140625" style="8"/>
    <col min="6657" max="6657" width="5.85546875" style="8" customWidth="1"/>
    <col min="6658" max="6658" width="5.140625" style="8" customWidth="1"/>
    <col min="6659" max="6659" width="41.140625" style="8" customWidth="1"/>
    <col min="6660" max="6660" width="32" style="8" customWidth="1"/>
    <col min="6661" max="6661" width="19.28515625" style="8" customWidth="1"/>
    <col min="6662" max="6662" width="11.7109375" style="8" bestFit="1" customWidth="1"/>
    <col min="6663" max="6663" width="12.7109375" style="8" bestFit="1" customWidth="1"/>
    <col min="6664" max="6912" width="9.140625" style="8"/>
    <col min="6913" max="6913" width="5.85546875" style="8" customWidth="1"/>
    <col min="6914" max="6914" width="5.140625" style="8" customWidth="1"/>
    <col min="6915" max="6915" width="41.140625" style="8" customWidth="1"/>
    <col min="6916" max="6916" width="32" style="8" customWidth="1"/>
    <col min="6917" max="6917" width="19.28515625" style="8" customWidth="1"/>
    <col min="6918" max="6918" width="11.7109375" style="8" bestFit="1" customWidth="1"/>
    <col min="6919" max="6919" width="12.7109375" style="8" bestFit="1" customWidth="1"/>
    <col min="6920" max="7168" width="9.140625" style="8"/>
    <col min="7169" max="7169" width="5.85546875" style="8" customWidth="1"/>
    <col min="7170" max="7170" width="5.140625" style="8" customWidth="1"/>
    <col min="7171" max="7171" width="41.140625" style="8" customWidth="1"/>
    <col min="7172" max="7172" width="32" style="8" customWidth="1"/>
    <col min="7173" max="7173" width="19.28515625" style="8" customWidth="1"/>
    <col min="7174" max="7174" width="11.7109375" style="8" bestFit="1" customWidth="1"/>
    <col min="7175" max="7175" width="12.7109375" style="8" bestFit="1" customWidth="1"/>
    <col min="7176" max="7424" width="9.140625" style="8"/>
    <col min="7425" max="7425" width="5.85546875" style="8" customWidth="1"/>
    <col min="7426" max="7426" width="5.140625" style="8" customWidth="1"/>
    <col min="7427" max="7427" width="41.140625" style="8" customWidth="1"/>
    <col min="7428" max="7428" width="32" style="8" customWidth="1"/>
    <col min="7429" max="7429" width="19.28515625" style="8" customWidth="1"/>
    <col min="7430" max="7430" width="11.7109375" style="8" bestFit="1" customWidth="1"/>
    <col min="7431" max="7431" width="12.7109375" style="8" bestFit="1" customWidth="1"/>
    <col min="7432" max="7680" width="9.140625" style="8"/>
    <col min="7681" max="7681" width="5.85546875" style="8" customWidth="1"/>
    <col min="7682" max="7682" width="5.140625" style="8" customWidth="1"/>
    <col min="7683" max="7683" width="41.140625" style="8" customWidth="1"/>
    <col min="7684" max="7684" width="32" style="8" customWidth="1"/>
    <col min="7685" max="7685" width="19.28515625" style="8" customWidth="1"/>
    <col min="7686" max="7686" width="11.7109375" style="8" bestFit="1" customWidth="1"/>
    <col min="7687" max="7687" width="12.7109375" style="8" bestFit="1" customWidth="1"/>
    <col min="7688" max="7936" width="9.140625" style="8"/>
    <col min="7937" max="7937" width="5.85546875" style="8" customWidth="1"/>
    <col min="7938" max="7938" width="5.140625" style="8" customWidth="1"/>
    <col min="7939" max="7939" width="41.140625" style="8" customWidth="1"/>
    <col min="7940" max="7940" width="32" style="8" customWidth="1"/>
    <col min="7941" max="7941" width="19.28515625" style="8" customWidth="1"/>
    <col min="7942" max="7942" width="11.7109375" style="8" bestFit="1" customWidth="1"/>
    <col min="7943" max="7943" width="12.7109375" style="8" bestFit="1" customWidth="1"/>
    <col min="7944" max="8192" width="9.140625" style="8"/>
    <col min="8193" max="8193" width="5.85546875" style="8" customWidth="1"/>
    <col min="8194" max="8194" width="5.140625" style="8" customWidth="1"/>
    <col min="8195" max="8195" width="41.140625" style="8" customWidth="1"/>
    <col min="8196" max="8196" width="32" style="8" customWidth="1"/>
    <col min="8197" max="8197" width="19.28515625" style="8" customWidth="1"/>
    <col min="8198" max="8198" width="11.7109375" style="8" bestFit="1" customWidth="1"/>
    <col min="8199" max="8199" width="12.7109375" style="8" bestFit="1" customWidth="1"/>
    <col min="8200" max="8448" width="9.140625" style="8"/>
    <col min="8449" max="8449" width="5.85546875" style="8" customWidth="1"/>
    <col min="8450" max="8450" width="5.140625" style="8" customWidth="1"/>
    <col min="8451" max="8451" width="41.140625" style="8" customWidth="1"/>
    <col min="8452" max="8452" width="32" style="8" customWidth="1"/>
    <col min="8453" max="8453" width="19.28515625" style="8" customWidth="1"/>
    <col min="8454" max="8454" width="11.7109375" style="8" bestFit="1" customWidth="1"/>
    <col min="8455" max="8455" width="12.7109375" style="8" bestFit="1" customWidth="1"/>
    <col min="8456" max="8704" width="9.140625" style="8"/>
    <col min="8705" max="8705" width="5.85546875" style="8" customWidth="1"/>
    <col min="8706" max="8706" width="5.140625" style="8" customWidth="1"/>
    <col min="8707" max="8707" width="41.140625" style="8" customWidth="1"/>
    <col min="8708" max="8708" width="32" style="8" customWidth="1"/>
    <col min="8709" max="8709" width="19.28515625" style="8" customWidth="1"/>
    <col min="8710" max="8710" width="11.7109375" style="8" bestFit="1" customWidth="1"/>
    <col min="8711" max="8711" width="12.7109375" style="8" bestFit="1" customWidth="1"/>
    <col min="8712" max="8960" width="9.140625" style="8"/>
    <col min="8961" max="8961" width="5.85546875" style="8" customWidth="1"/>
    <col min="8962" max="8962" width="5.140625" style="8" customWidth="1"/>
    <col min="8963" max="8963" width="41.140625" style="8" customWidth="1"/>
    <col min="8964" max="8964" width="32" style="8" customWidth="1"/>
    <col min="8965" max="8965" width="19.28515625" style="8" customWidth="1"/>
    <col min="8966" max="8966" width="11.7109375" style="8" bestFit="1" customWidth="1"/>
    <col min="8967" max="8967" width="12.7109375" style="8" bestFit="1" customWidth="1"/>
    <col min="8968" max="9216" width="9.140625" style="8"/>
    <col min="9217" max="9217" width="5.85546875" style="8" customWidth="1"/>
    <col min="9218" max="9218" width="5.140625" style="8" customWidth="1"/>
    <col min="9219" max="9219" width="41.140625" style="8" customWidth="1"/>
    <col min="9220" max="9220" width="32" style="8" customWidth="1"/>
    <col min="9221" max="9221" width="19.28515625" style="8" customWidth="1"/>
    <col min="9222" max="9222" width="11.7109375" style="8" bestFit="1" customWidth="1"/>
    <col min="9223" max="9223" width="12.7109375" style="8" bestFit="1" customWidth="1"/>
    <col min="9224" max="9472" width="9.140625" style="8"/>
    <col min="9473" max="9473" width="5.85546875" style="8" customWidth="1"/>
    <col min="9474" max="9474" width="5.140625" style="8" customWidth="1"/>
    <col min="9475" max="9475" width="41.140625" style="8" customWidth="1"/>
    <col min="9476" max="9476" width="32" style="8" customWidth="1"/>
    <col min="9477" max="9477" width="19.28515625" style="8" customWidth="1"/>
    <col min="9478" max="9478" width="11.7109375" style="8" bestFit="1" customWidth="1"/>
    <col min="9479" max="9479" width="12.7109375" style="8" bestFit="1" customWidth="1"/>
    <col min="9480" max="9728" width="9.140625" style="8"/>
    <col min="9729" max="9729" width="5.85546875" style="8" customWidth="1"/>
    <col min="9730" max="9730" width="5.140625" style="8" customWidth="1"/>
    <col min="9731" max="9731" width="41.140625" style="8" customWidth="1"/>
    <col min="9732" max="9732" width="32" style="8" customWidth="1"/>
    <col min="9733" max="9733" width="19.28515625" style="8" customWidth="1"/>
    <col min="9734" max="9734" width="11.7109375" style="8" bestFit="1" customWidth="1"/>
    <col min="9735" max="9735" width="12.7109375" style="8" bestFit="1" customWidth="1"/>
    <col min="9736" max="9984" width="9.140625" style="8"/>
    <col min="9985" max="9985" width="5.85546875" style="8" customWidth="1"/>
    <col min="9986" max="9986" width="5.140625" style="8" customWidth="1"/>
    <col min="9987" max="9987" width="41.140625" style="8" customWidth="1"/>
    <col min="9988" max="9988" width="32" style="8" customWidth="1"/>
    <col min="9989" max="9989" width="19.28515625" style="8" customWidth="1"/>
    <col min="9990" max="9990" width="11.7109375" style="8" bestFit="1" customWidth="1"/>
    <col min="9991" max="9991" width="12.7109375" style="8" bestFit="1" customWidth="1"/>
    <col min="9992" max="10240" width="9.140625" style="8"/>
    <col min="10241" max="10241" width="5.85546875" style="8" customWidth="1"/>
    <col min="10242" max="10242" width="5.140625" style="8" customWidth="1"/>
    <col min="10243" max="10243" width="41.140625" style="8" customWidth="1"/>
    <col min="10244" max="10244" width="32" style="8" customWidth="1"/>
    <col min="10245" max="10245" width="19.28515625" style="8" customWidth="1"/>
    <col min="10246" max="10246" width="11.7109375" style="8" bestFit="1" customWidth="1"/>
    <col min="10247" max="10247" width="12.7109375" style="8" bestFit="1" customWidth="1"/>
    <col min="10248" max="10496" width="9.140625" style="8"/>
    <col min="10497" max="10497" width="5.85546875" style="8" customWidth="1"/>
    <col min="10498" max="10498" width="5.140625" style="8" customWidth="1"/>
    <col min="10499" max="10499" width="41.140625" style="8" customWidth="1"/>
    <col min="10500" max="10500" width="32" style="8" customWidth="1"/>
    <col min="10501" max="10501" width="19.28515625" style="8" customWidth="1"/>
    <col min="10502" max="10502" width="11.7109375" style="8" bestFit="1" customWidth="1"/>
    <col min="10503" max="10503" width="12.7109375" style="8" bestFit="1" customWidth="1"/>
    <col min="10504" max="10752" width="9.140625" style="8"/>
    <col min="10753" max="10753" width="5.85546875" style="8" customWidth="1"/>
    <col min="10754" max="10754" width="5.140625" style="8" customWidth="1"/>
    <col min="10755" max="10755" width="41.140625" style="8" customWidth="1"/>
    <col min="10756" max="10756" width="32" style="8" customWidth="1"/>
    <col min="10757" max="10757" width="19.28515625" style="8" customWidth="1"/>
    <col min="10758" max="10758" width="11.7109375" style="8" bestFit="1" customWidth="1"/>
    <col min="10759" max="10759" width="12.7109375" style="8" bestFit="1" customWidth="1"/>
    <col min="10760" max="11008" width="9.140625" style="8"/>
    <col min="11009" max="11009" width="5.85546875" style="8" customWidth="1"/>
    <col min="11010" max="11010" width="5.140625" style="8" customWidth="1"/>
    <col min="11011" max="11011" width="41.140625" style="8" customWidth="1"/>
    <col min="11012" max="11012" width="32" style="8" customWidth="1"/>
    <col min="11013" max="11013" width="19.28515625" style="8" customWidth="1"/>
    <col min="11014" max="11014" width="11.7109375" style="8" bestFit="1" customWidth="1"/>
    <col min="11015" max="11015" width="12.7109375" style="8" bestFit="1" customWidth="1"/>
    <col min="11016" max="11264" width="9.140625" style="8"/>
    <col min="11265" max="11265" width="5.85546875" style="8" customWidth="1"/>
    <col min="11266" max="11266" width="5.140625" style="8" customWidth="1"/>
    <col min="11267" max="11267" width="41.140625" style="8" customWidth="1"/>
    <col min="11268" max="11268" width="32" style="8" customWidth="1"/>
    <col min="11269" max="11269" width="19.28515625" style="8" customWidth="1"/>
    <col min="11270" max="11270" width="11.7109375" style="8" bestFit="1" customWidth="1"/>
    <col min="11271" max="11271" width="12.7109375" style="8" bestFit="1" customWidth="1"/>
    <col min="11272" max="11520" width="9.140625" style="8"/>
    <col min="11521" max="11521" width="5.85546875" style="8" customWidth="1"/>
    <col min="11522" max="11522" width="5.140625" style="8" customWidth="1"/>
    <col min="11523" max="11523" width="41.140625" style="8" customWidth="1"/>
    <col min="11524" max="11524" width="32" style="8" customWidth="1"/>
    <col min="11525" max="11525" width="19.28515625" style="8" customWidth="1"/>
    <col min="11526" max="11526" width="11.7109375" style="8" bestFit="1" customWidth="1"/>
    <col min="11527" max="11527" width="12.7109375" style="8" bestFit="1" customWidth="1"/>
    <col min="11528" max="11776" width="9.140625" style="8"/>
    <col min="11777" max="11777" width="5.85546875" style="8" customWidth="1"/>
    <col min="11778" max="11778" width="5.140625" style="8" customWidth="1"/>
    <col min="11779" max="11779" width="41.140625" style="8" customWidth="1"/>
    <col min="11780" max="11780" width="32" style="8" customWidth="1"/>
    <col min="11781" max="11781" width="19.28515625" style="8" customWidth="1"/>
    <col min="11782" max="11782" width="11.7109375" style="8" bestFit="1" customWidth="1"/>
    <col min="11783" max="11783" width="12.7109375" style="8" bestFit="1" customWidth="1"/>
    <col min="11784" max="12032" width="9.140625" style="8"/>
    <col min="12033" max="12033" width="5.85546875" style="8" customWidth="1"/>
    <col min="12034" max="12034" width="5.140625" style="8" customWidth="1"/>
    <col min="12035" max="12035" width="41.140625" style="8" customWidth="1"/>
    <col min="12036" max="12036" width="32" style="8" customWidth="1"/>
    <col min="12037" max="12037" width="19.28515625" style="8" customWidth="1"/>
    <col min="12038" max="12038" width="11.7109375" style="8" bestFit="1" customWidth="1"/>
    <col min="12039" max="12039" width="12.7109375" style="8" bestFit="1" customWidth="1"/>
    <col min="12040" max="12288" width="9.140625" style="8"/>
    <col min="12289" max="12289" width="5.85546875" style="8" customWidth="1"/>
    <col min="12290" max="12290" width="5.140625" style="8" customWidth="1"/>
    <col min="12291" max="12291" width="41.140625" style="8" customWidth="1"/>
    <col min="12292" max="12292" width="32" style="8" customWidth="1"/>
    <col min="12293" max="12293" width="19.28515625" style="8" customWidth="1"/>
    <col min="12294" max="12294" width="11.7109375" style="8" bestFit="1" customWidth="1"/>
    <col min="12295" max="12295" width="12.7109375" style="8" bestFit="1" customWidth="1"/>
    <col min="12296" max="12544" width="9.140625" style="8"/>
    <col min="12545" max="12545" width="5.85546875" style="8" customWidth="1"/>
    <col min="12546" max="12546" width="5.140625" style="8" customWidth="1"/>
    <col min="12547" max="12547" width="41.140625" style="8" customWidth="1"/>
    <col min="12548" max="12548" width="32" style="8" customWidth="1"/>
    <col min="12549" max="12549" width="19.28515625" style="8" customWidth="1"/>
    <col min="12550" max="12550" width="11.7109375" style="8" bestFit="1" customWidth="1"/>
    <col min="12551" max="12551" width="12.7109375" style="8" bestFit="1" customWidth="1"/>
    <col min="12552" max="12800" width="9.140625" style="8"/>
    <col min="12801" max="12801" width="5.85546875" style="8" customWidth="1"/>
    <col min="12802" max="12802" width="5.140625" style="8" customWidth="1"/>
    <col min="12803" max="12803" width="41.140625" style="8" customWidth="1"/>
    <col min="12804" max="12804" width="32" style="8" customWidth="1"/>
    <col min="12805" max="12805" width="19.28515625" style="8" customWidth="1"/>
    <col min="12806" max="12806" width="11.7109375" style="8" bestFit="1" customWidth="1"/>
    <col min="12807" max="12807" width="12.7109375" style="8" bestFit="1" customWidth="1"/>
    <col min="12808" max="13056" width="9.140625" style="8"/>
    <col min="13057" max="13057" width="5.85546875" style="8" customWidth="1"/>
    <col min="13058" max="13058" width="5.140625" style="8" customWidth="1"/>
    <col min="13059" max="13059" width="41.140625" style="8" customWidth="1"/>
    <col min="13060" max="13060" width="32" style="8" customWidth="1"/>
    <col min="13061" max="13061" width="19.28515625" style="8" customWidth="1"/>
    <col min="13062" max="13062" width="11.7109375" style="8" bestFit="1" customWidth="1"/>
    <col min="13063" max="13063" width="12.7109375" style="8" bestFit="1" customWidth="1"/>
    <col min="13064" max="13312" width="9.140625" style="8"/>
    <col min="13313" max="13313" width="5.85546875" style="8" customWidth="1"/>
    <col min="13314" max="13314" width="5.140625" style="8" customWidth="1"/>
    <col min="13315" max="13315" width="41.140625" style="8" customWidth="1"/>
    <col min="13316" max="13316" width="32" style="8" customWidth="1"/>
    <col min="13317" max="13317" width="19.28515625" style="8" customWidth="1"/>
    <col min="13318" max="13318" width="11.7109375" style="8" bestFit="1" customWidth="1"/>
    <col min="13319" max="13319" width="12.7109375" style="8" bestFit="1" customWidth="1"/>
    <col min="13320" max="13568" width="9.140625" style="8"/>
    <col min="13569" max="13569" width="5.85546875" style="8" customWidth="1"/>
    <col min="13570" max="13570" width="5.140625" style="8" customWidth="1"/>
    <col min="13571" max="13571" width="41.140625" style="8" customWidth="1"/>
    <col min="13572" max="13572" width="32" style="8" customWidth="1"/>
    <col min="13573" max="13573" width="19.28515625" style="8" customWidth="1"/>
    <col min="13574" max="13574" width="11.7109375" style="8" bestFit="1" customWidth="1"/>
    <col min="13575" max="13575" width="12.7109375" style="8" bestFit="1" customWidth="1"/>
    <col min="13576" max="13824" width="9.140625" style="8"/>
    <col min="13825" max="13825" width="5.85546875" style="8" customWidth="1"/>
    <col min="13826" max="13826" width="5.140625" style="8" customWidth="1"/>
    <col min="13827" max="13827" width="41.140625" style="8" customWidth="1"/>
    <col min="13828" max="13828" width="32" style="8" customWidth="1"/>
    <col min="13829" max="13829" width="19.28515625" style="8" customWidth="1"/>
    <col min="13830" max="13830" width="11.7109375" style="8" bestFit="1" customWidth="1"/>
    <col min="13831" max="13831" width="12.7109375" style="8" bestFit="1" customWidth="1"/>
    <col min="13832" max="14080" width="9.140625" style="8"/>
    <col min="14081" max="14081" width="5.85546875" style="8" customWidth="1"/>
    <col min="14082" max="14082" width="5.140625" style="8" customWidth="1"/>
    <col min="14083" max="14083" width="41.140625" style="8" customWidth="1"/>
    <col min="14084" max="14084" width="32" style="8" customWidth="1"/>
    <col min="14085" max="14085" width="19.28515625" style="8" customWidth="1"/>
    <col min="14086" max="14086" width="11.7109375" style="8" bestFit="1" customWidth="1"/>
    <col min="14087" max="14087" width="12.7109375" style="8" bestFit="1" customWidth="1"/>
    <col min="14088" max="14336" width="9.140625" style="8"/>
    <col min="14337" max="14337" width="5.85546875" style="8" customWidth="1"/>
    <col min="14338" max="14338" width="5.140625" style="8" customWidth="1"/>
    <col min="14339" max="14339" width="41.140625" style="8" customWidth="1"/>
    <col min="14340" max="14340" width="32" style="8" customWidth="1"/>
    <col min="14341" max="14341" width="19.28515625" style="8" customWidth="1"/>
    <col min="14342" max="14342" width="11.7109375" style="8" bestFit="1" customWidth="1"/>
    <col min="14343" max="14343" width="12.7109375" style="8" bestFit="1" customWidth="1"/>
    <col min="14344" max="14592" width="9.140625" style="8"/>
    <col min="14593" max="14593" width="5.85546875" style="8" customWidth="1"/>
    <col min="14594" max="14594" width="5.140625" style="8" customWidth="1"/>
    <col min="14595" max="14595" width="41.140625" style="8" customWidth="1"/>
    <col min="14596" max="14596" width="32" style="8" customWidth="1"/>
    <col min="14597" max="14597" width="19.28515625" style="8" customWidth="1"/>
    <col min="14598" max="14598" width="11.7109375" style="8" bestFit="1" customWidth="1"/>
    <col min="14599" max="14599" width="12.7109375" style="8" bestFit="1" customWidth="1"/>
    <col min="14600" max="14848" width="9.140625" style="8"/>
    <col min="14849" max="14849" width="5.85546875" style="8" customWidth="1"/>
    <col min="14850" max="14850" width="5.140625" style="8" customWidth="1"/>
    <col min="14851" max="14851" width="41.140625" style="8" customWidth="1"/>
    <col min="14852" max="14852" width="32" style="8" customWidth="1"/>
    <col min="14853" max="14853" width="19.28515625" style="8" customWidth="1"/>
    <col min="14854" max="14854" width="11.7109375" style="8" bestFit="1" customWidth="1"/>
    <col min="14855" max="14855" width="12.7109375" style="8" bestFit="1" customWidth="1"/>
    <col min="14856" max="15104" width="9.140625" style="8"/>
    <col min="15105" max="15105" width="5.85546875" style="8" customWidth="1"/>
    <col min="15106" max="15106" width="5.140625" style="8" customWidth="1"/>
    <col min="15107" max="15107" width="41.140625" style="8" customWidth="1"/>
    <col min="15108" max="15108" width="32" style="8" customWidth="1"/>
    <col min="15109" max="15109" width="19.28515625" style="8" customWidth="1"/>
    <col min="15110" max="15110" width="11.7109375" style="8" bestFit="1" customWidth="1"/>
    <col min="15111" max="15111" width="12.7109375" style="8" bestFit="1" customWidth="1"/>
    <col min="15112" max="15360" width="9.140625" style="8"/>
    <col min="15361" max="15361" width="5.85546875" style="8" customWidth="1"/>
    <col min="15362" max="15362" width="5.140625" style="8" customWidth="1"/>
    <col min="15363" max="15363" width="41.140625" style="8" customWidth="1"/>
    <col min="15364" max="15364" width="32" style="8" customWidth="1"/>
    <col min="15365" max="15365" width="19.28515625" style="8" customWidth="1"/>
    <col min="15366" max="15366" width="11.7109375" style="8" bestFit="1" customWidth="1"/>
    <col min="15367" max="15367" width="12.7109375" style="8" bestFit="1" customWidth="1"/>
    <col min="15368" max="15616" width="9.140625" style="8"/>
    <col min="15617" max="15617" width="5.85546875" style="8" customWidth="1"/>
    <col min="15618" max="15618" width="5.140625" style="8" customWidth="1"/>
    <col min="15619" max="15619" width="41.140625" style="8" customWidth="1"/>
    <col min="15620" max="15620" width="32" style="8" customWidth="1"/>
    <col min="15621" max="15621" width="19.28515625" style="8" customWidth="1"/>
    <col min="15622" max="15622" width="11.7109375" style="8" bestFit="1" customWidth="1"/>
    <col min="15623" max="15623" width="12.7109375" style="8" bestFit="1" customWidth="1"/>
    <col min="15624" max="15872" width="9.140625" style="8"/>
    <col min="15873" max="15873" width="5.85546875" style="8" customWidth="1"/>
    <col min="15874" max="15874" width="5.140625" style="8" customWidth="1"/>
    <col min="15875" max="15875" width="41.140625" style="8" customWidth="1"/>
    <col min="15876" max="15876" width="32" style="8" customWidth="1"/>
    <col min="15877" max="15877" width="19.28515625" style="8" customWidth="1"/>
    <col min="15878" max="15878" width="11.7109375" style="8" bestFit="1" customWidth="1"/>
    <col min="15879" max="15879" width="12.7109375" style="8" bestFit="1" customWidth="1"/>
    <col min="15880" max="16128" width="9.140625" style="8"/>
    <col min="16129" max="16129" width="5.85546875" style="8" customWidth="1"/>
    <col min="16130" max="16130" width="5.140625" style="8" customWidth="1"/>
    <col min="16131" max="16131" width="41.140625" style="8" customWidth="1"/>
    <col min="16132" max="16132" width="32" style="8" customWidth="1"/>
    <col min="16133" max="16133" width="19.28515625" style="8" customWidth="1"/>
    <col min="16134" max="16134" width="11.7109375" style="8" bestFit="1" customWidth="1"/>
    <col min="16135" max="16135" width="12.7109375" style="8" bestFit="1" customWidth="1"/>
    <col min="16136" max="16384" width="9.140625" style="8"/>
  </cols>
  <sheetData>
    <row r="2" spans="1:7" ht="15.75" x14ac:dyDescent="0.2">
      <c r="B2" s="14" t="s">
        <v>120</v>
      </c>
    </row>
    <row r="3" spans="1:7" ht="15.75" x14ac:dyDescent="0.2">
      <c r="B3" s="14" t="s">
        <v>225</v>
      </c>
    </row>
    <row r="4" spans="1:7" ht="15.75" x14ac:dyDescent="0.2">
      <c r="B4" s="14" t="s">
        <v>226</v>
      </c>
    </row>
    <row r="5" spans="1:7" ht="15.75" x14ac:dyDescent="0.2">
      <c r="B5" s="55"/>
    </row>
    <row r="6" spans="1:7" ht="15.75" customHeight="1" x14ac:dyDescent="0.2">
      <c r="C6" s="56" t="s">
        <v>123</v>
      </c>
    </row>
    <row r="7" spans="1:7" ht="15.75" customHeight="1" x14ac:dyDescent="0.2">
      <c r="C7" s="56"/>
    </row>
    <row r="8" spans="1:7" ht="17.25" customHeight="1" x14ac:dyDescent="0.25">
      <c r="A8" s="13" t="s">
        <v>3</v>
      </c>
      <c r="B8" s="14" t="s">
        <v>4</v>
      </c>
    </row>
    <row r="9" spans="1:7" ht="19.5" customHeight="1" x14ac:dyDescent="0.2"/>
    <row r="10" spans="1:7" ht="25.5" x14ac:dyDescent="0.2">
      <c r="B10" s="22" t="s">
        <v>5</v>
      </c>
      <c r="C10" s="3" t="s">
        <v>124</v>
      </c>
    </row>
    <row r="11" spans="1:7" x14ac:dyDescent="0.2">
      <c r="D11" s="4" t="s">
        <v>7</v>
      </c>
      <c r="E11" s="5">
        <v>130</v>
      </c>
      <c r="G11" s="6">
        <f>E11*F11</f>
        <v>0</v>
      </c>
    </row>
    <row r="13" spans="1:7" ht="25.5" x14ac:dyDescent="0.2">
      <c r="B13" s="22" t="s">
        <v>8</v>
      </c>
      <c r="C13" s="3" t="s">
        <v>125</v>
      </c>
    </row>
    <row r="14" spans="1:7" x14ac:dyDescent="0.2">
      <c r="C14" s="3" t="s">
        <v>126</v>
      </c>
      <c r="D14" s="4" t="s">
        <v>13</v>
      </c>
      <c r="E14" s="5">
        <v>1</v>
      </c>
      <c r="G14" s="7">
        <f>E14*F14</f>
        <v>0</v>
      </c>
    </row>
    <row r="15" spans="1:7" x14ac:dyDescent="0.2">
      <c r="C15" s="3" t="s">
        <v>128</v>
      </c>
      <c r="D15" s="4" t="s">
        <v>13</v>
      </c>
      <c r="E15" s="5">
        <v>1</v>
      </c>
      <c r="G15" s="7">
        <f>E15*F15</f>
        <v>0</v>
      </c>
    </row>
    <row r="16" spans="1:7" x14ac:dyDescent="0.2">
      <c r="C16" s="3" t="s">
        <v>127</v>
      </c>
      <c r="D16" s="4" t="s">
        <v>13</v>
      </c>
      <c r="E16" s="5">
        <v>1</v>
      </c>
      <c r="G16" s="7">
        <f>E16*F16</f>
        <v>0</v>
      </c>
    </row>
    <row r="18" spans="1:7" ht="38.25" x14ac:dyDescent="0.2">
      <c r="B18" s="22" t="s">
        <v>11</v>
      </c>
      <c r="C18" s="3" t="s">
        <v>208</v>
      </c>
    </row>
    <row r="19" spans="1:7" x14ac:dyDescent="0.2">
      <c r="C19" s="3" t="s">
        <v>22</v>
      </c>
      <c r="D19" s="4" t="s">
        <v>13</v>
      </c>
      <c r="E19" s="5">
        <v>1</v>
      </c>
      <c r="G19" s="6">
        <f>E19*F19</f>
        <v>0</v>
      </c>
    </row>
    <row r="21" spans="1:7" ht="38.25" x14ac:dyDescent="0.2">
      <c r="B21" s="22" t="s">
        <v>14</v>
      </c>
      <c r="C21" s="3" t="s">
        <v>209</v>
      </c>
    </row>
    <row r="22" spans="1:7" x14ac:dyDescent="0.2">
      <c r="D22" s="4" t="s">
        <v>10</v>
      </c>
      <c r="E22" s="5">
        <v>2</v>
      </c>
      <c r="G22" s="6">
        <f>E22*F22</f>
        <v>0</v>
      </c>
    </row>
    <row r="24" spans="1:7" ht="38.25" x14ac:dyDescent="0.2">
      <c r="B24" s="22" t="s">
        <v>16</v>
      </c>
      <c r="C24" s="3" t="s">
        <v>130</v>
      </c>
    </row>
    <row r="25" spans="1:7" x14ac:dyDescent="0.2">
      <c r="D25" s="4" t="s">
        <v>35</v>
      </c>
      <c r="E25" s="5">
        <v>50</v>
      </c>
      <c r="G25" s="6">
        <f>E25*F25</f>
        <v>0</v>
      </c>
    </row>
    <row r="26" spans="1:7" x14ac:dyDescent="0.2">
      <c r="G26" s="7"/>
    </row>
    <row r="27" spans="1:7" x14ac:dyDescent="0.2">
      <c r="A27" s="58"/>
      <c r="B27" s="29" t="s">
        <v>22</v>
      </c>
      <c r="C27" s="17" t="s">
        <v>23</v>
      </c>
      <c r="D27" s="18"/>
      <c r="E27" s="19"/>
      <c r="F27" s="20"/>
      <c r="G27" s="71">
        <f>SUM(G11:G25)</f>
        <v>0</v>
      </c>
    </row>
    <row r="29" spans="1:7" ht="15.75" x14ac:dyDescent="0.25">
      <c r="A29" s="13" t="s">
        <v>24</v>
      </c>
      <c r="B29" s="14" t="s">
        <v>25</v>
      </c>
    </row>
    <row r="31" spans="1:7" ht="28.5" customHeight="1" x14ac:dyDescent="0.2">
      <c r="B31" s="22" t="s">
        <v>26</v>
      </c>
      <c r="C31" s="3" t="s">
        <v>131</v>
      </c>
    </row>
    <row r="32" spans="1:7" x14ac:dyDescent="0.2">
      <c r="C32" s="3" t="s">
        <v>22</v>
      </c>
      <c r="D32" s="4" t="s">
        <v>28</v>
      </c>
      <c r="E32" s="5">
        <v>100</v>
      </c>
      <c r="G32" s="6">
        <f>E32*F32</f>
        <v>0</v>
      </c>
    </row>
    <row r="34" spans="2:7" ht="25.5" x14ac:dyDescent="0.2">
      <c r="B34" s="22" t="s">
        <v>29</v>
      </c>
      <c r="C34" s="3" t="s">
        <v>132</v>
      </c>
    </row>
    <row r="35" spans="2:7" x14ac:dyDescent="0.2">
      <c r="C35" s="3" t="s">
        <v>210</v>
      </c>
      <c r="D35" s="4" t="s">
        <v>28</v>
      </c>
      <c r="E35" s="5">
        <v>80</v>
      </c>
      <c r="G35" s="6">
        <f>E35*F35</f>
        <v>0</v>
      </c>
    </row>
    <row r="37" spans="2:7" ht="30" customHeight="1" x14ac:dyDescent="0.2">
      <c r="B37" s="22" t="s">
        <v>31</v>
      </c>
      <c r="C37" s="3" t="s">
        <v>211</v>
      </c>
    </row>
    <row r="38" spans="2:7" x14ac:dyDescent="0.2">
      <c r="C38" s="3" t="s">
        <v>210</v>
      </c>
      <c r="D38" s="4" t="s">
        <v>28</v>
      </c>
      <c r="E38" s="5">
        <v>320</v>
      </c>
      <c r="G38" s="6">
        <f>E38*F38</f>
        <v>0</v>
      </c>
    </row>
    <row r="40" spans="2:7" ht="25.5" x14ac:dyDescent="0.2">
      <c r="B40" s="22" t="s">
        <v>33</v>
      </c>
      <c r="C40" s="3" t="s">
        <v>138</v>
      </c>
    </row>
    <row r="41" spans="2:7" x14ac:dyDescent="0.2">
      <c r="C41" s="3" t="s">
        <v>22</v>
      </c>
      <c r="D41" s="4" t="s">
        <v>28</v>
      </c>
      <c r="E41" s="5">
        <v>5</v>
      </c>
      <c r="G41" s="6">
        <f>E41*F41</f>
        <v>0</v>
      </c>
    </row>
    <row r="43" spans="2:7" ht="25.5" x14ac:dyDescent="0.2">
      <c r="B43" s="22" t="s">
        <v>36</v>
      </c>
      <c r="C43" s="3" t="s">
        <v>142</v>
      </c>
    </row>
    <row r="44" spans="2:7" x14ac:dyDescent="0.2">
      <c r="C44" s="3" t="s">
        <v>22</v>
      </c>
      <c r="D44" s="4" t="s">
        <v>35</v>
      </c>
      <c r="E44" s="5">
        <v>820</v>
      </c>
      <c r="G44" s="6">
        <f>E44*F44</f>
        <v>0</v>
      </c>
    </row>
    <row r="46" spans="2:7" ht="51" x14ac:dyDescent="0.2">
      <c r="B46" s="22" t="s">
        <v>38</v>
      </c>
      <c r="C46" s="3" t="s">
        <v>144</v>
      </c>
    </row>
    <row r="47" spans="2:7" x14ac:dyDescent="0.2">
      <c r="C47" s="3" t="s">
        <v>22</v>
      </c>
      <c r="D47" s="4" t="s">
        <v>28</v>
      </c>
      <c r="E47" s="5">
        <v>80</v>
      </c>
      <c r="G47" s="6">
        <f>E47*F47</f>
        <v>0</v>
      </c>
    </row>
    <row r="49" spans="1:7" ht="38.25" x14ac:dyDescent="0.2">
      <c r="B49" s="22" t="s">
        <v>137</v>
      </c>
      <c r="C49" s="3" t="s">
        <v>227</v>
      </c>
    </row>
    <row r="50" spans="1:7" x14ac:dyDescent="0.2">
      <c r="D50" s="4" t="s">
        <v>35</v>
      </c>
      <c r="E50" s="5">
        <v>600</v>
      </c>
      <c r="G50" s="6">
        <f>E50*F50</f>
        <v>0</v>
      </c>
    </row>
    <row r="52" spans="1:7" x14ac:dyDescent="0.2">
      <c r="A52" s="58"/>
      <c r="B52" s="29" t="s">
        <v>22</v>
      </c>
      <c r="C52" s="17" t="s">
        <v>40</v>
      </c>
      <c r="D52" s="18"/>
      <c r="E52" s="19"/>
      <c r="F52" s="20"/>
      <c r="G52" s="71">
        <f>SUM(G31:G51)</f>
        <v>0</v>
      </c>
    </row>
    <row r="54" spans="1:7" ht="15.75" x14ac:dyDescent="0.25">
      <c r="A54" s="13" t="s">
        <v>41</v>
      </c>
      <c r="B54" s="14" t="s">
        <v>42</v>
      </c>
      <c r="C54" s="25"/>
    </row>
    <row r="56" spans="1:7" ht="90.75" customHeight="1" x14ac:dyDescent="0.2">
      <c r="B56" s="22" t="s">
        <v>43</v>
      </c>
      <c r="C56" s="3" t="s">
        <v>147</v>
      </c>
    </row>
    <row r="57" spans="1:7" ht="25.5" x14ac:dyDescent="0.2">
      <c r="B57" s="22" t="s">
        <v>22</v>
      </c>
      <c r="C57" s="3" t="s">
        <v>148</v>
      </c>
      <c r="D57" s="4" t="s">
        <v>28</v>
      </c>
      <c r="E57" s="5">
        <v>220</v>
      </c>
      <c r="G57" s="6">
        <f>E57*F57</f>
        <v>0</v>
      </c>
    </row>
    <row r="59" spans="1:7" ht="63.75" x14ac:dyDescent="0.2">
      <c r="B59" s="22" t="s">
        <v>46</v>
      </c>
      <c r="C59" s="3" t="s">
        <v>149</v>
      </c>
    </row>
    <row r="60" spans="1:7" ht="25.5" x14ac:dyDescent="0.2">
      <c r="B60" s="22" t="s">
        <v>22</v>
      </c>
      <c r="C60" s="3" t="s">
        <v>148</v>
      </c>
      <c r="D60" s="4" t="s">
        <v>28</v>
      </c>
      <c r="E60" s="5">
        <v>300</v>
      </c>
      <c r="G60" s="6">
        <f>E60*F60</f>
        <v>0</v>
      </c>
    </row>
    <row r="61" spans="1:7" ht="14.25" customHeight="1" x14ac:dyDescent="0.2"/>
    <row r="62" spans="1:7" ht="38.25" x14ac:dyDescent="0.2">
      <c r="B62" s="22" t="s">
        <v>48</v>
      </c>
      <c r="C62" s="3" t="s">
        <v>49</v>
      </c>
    </row>
    <row r="63" spans="1:7" x14ac:dyDescent="0.2">
      <c r="B63" s="22" t="s">
        <v>22</v>
      </c>
      <c r="C63" s="3" t="s">
        <v>22</v>
      </c>
      <c r="D63" s="4" t="s">
        <v>7</v>
      </c>
      <c r="E63" s="5">
        <v>250</v>
      </c>
      <c r="G63" s="6">
        <f>E63*F63</f>
        <v>0</v>
      </c>
    </row>
    <row r="65" spans="1:7" ht="25.5" x14ac:dyDescent="0.2">
      <c r="B65" s="22" t="s">
        <v>50</v>
      </c>
      <c r="C65" s="3" t="s">
        <v>228</v>
      </c>
    </row>
    <row r="66" spans="1:7" x14ac:dyDescent="0.2">
      <c r="B66" s="22" t="s">
        <v>22</v>
      </c>
      <c r="C66" s="3" t="s">
        <v>150</v>
      </c>
      <c r="D66" s="4" t="s">
        <v>35</v>
      </c>
      <c r="E66" s="5">
        <v>500</v>
      </c>
      <c r="G66" s="6">
        <f>E66*F66</f>
        <v>0</v>
      </c>
    </row>
    <row r="68" spans="1:7" ht="38.25" x14ac:dyDescent="0.2">
      <c r="B68" s="22" t="s">
        <v>53</v>
      </c>
      <c r="C68" s="3" t="s">
        <v>229</v>
      </c>
    </row>
    <row r="69" spans="1:7" x14ac:dyDescent="0.2">
      <c r="B69" s="22" t="s">
        <v>22</v>
      </c>
      <c r="C69" s="3" t="s">
        <v>22</v>
      </c>
      <c r="D69" s="4" t="s">
        <v>7</v>
      </c>
      <c r="E69" s="5">
        <v>30</v>
      </c>
      <c r="G69" s="6">
        <f>E69*F69</f>
        <v>0</v>
      </c>
    </row>
    <row r="71" spans="1:7" ht="42" customHeight="1" x14ac:dyDescent="0.2">
      <c r="B71" s="22" t="s">
        <v>56</v>
      </c>
      <c r="C71" s="3" t="s">
        <v>230</v>
      </c>
      <c r="D71" s="8"/>
      <c r="E71" s="8"/>
      <c r="F71" s="8"/>
      <c r="G71" s="8"/>
    </row>
    <row r="72" spans="1:7" x14ac:dyDescent="0.2">
      <c r="C72" s="8"/>
      <c r="D72" s="4" t="s">
        <v>7</v>
      </c>
      <c r="E72" s="5">
        <v>130</v>
      </c>
      <c r="G72" s="6">
        <f>E72*F72</f>
        <v>0</v>
      </c>
    </row>
    <row r="74" spans="1:7" x14ac:dyDescent="0.2">
      <c r="A74" s="58"/>
      <c r="B74" s="29"/>
      <c r="C74" s="17" t="s">
        <v>58</v>
      </c>
      <c r="D74" s="18"/>
      <c r="E74" s="19"/>
      <c r="F74" s="20"/>
      <c r="G74" s="71">
        <f>SUM(G57:G73)</f>
        <v>0</v>
      </c>
    </row>
    <row r="75" spans="1:7" x14ac:dyDescent="0.2">
      <c r="C75" s="26"/>
      <c r="G75" s="73"/>
    </row>
    <row r="76" spans="1:7" ht="15.75" x14ac:dyDescent="0.25">
      <c r="A76" s="13" t="s">
        <v>59</v>
      </c>
      <c r="B76" s="14" t="s">
        <v>60</v>
      </c>
    </row>
    <row r="77" spans="1:7" ht="15.75" x14ac:dyDescent="0.25">
      <c r="A77" s="13"/>
      <c r="B77" s="60"/>
    </row>
    <row r="78" spans="1:7" ht="38.25" x14ac:dyDescent="0.25">
      <c r="A78" s="13"/>
      <c r="B78" s="22" t="s">
        <v>61</v>
      </c>
      <c r="C78" s="3" t="s">
        <v>231</v>
      </c>
    </row>
    <row r="79" spans="1:7" ht="15.75" x14ac:dyDescent="0.25">
      <c r="A79" s="13"/>
      <c r="C79" s="3" t="s">
        <v>22</v>
      </c>
      <c r="D79" s="4" t="s">
        <v>28</v>
      </c>
      <c r="E79" s="5">
        <v>45</v>
      </c>
      <c r="G79" s="6">
        <f>E79*F79</f>
        <v>0</v>
      </c>
    </row>
    <row r="80" spans="1:7" ht="15.75" x14ac:dyDescent="0.25">
      <c r="A80" s="13"/>
    </row>
    <row r="81" spans="1:7" ht="51" x14ac:dyDescent="0.25">
      <c r="A81" s="13"/>
      <c r="B81" s="22" t="s">
        <v>63</v>
      </c>
      <c r="C81" s="3" t="s">
        <v>217</v>
      </c>
    </row>
    <row r="82" spans="1:7" ht="15.75" x14ac:dyDescent="0.25">
      <c r="A82" s="13"/>
      <c r="C82" s="3" t="s">
        <v>218</v>
      </c>
      <c r="D82" s="5" t="s">
        <v>73</v>
      </c>
      <c r="E82" s="5">
        <v>25</v>
      </c>
      <c r="G82" s="6">
        <f>E82*F82</f>
        <v>0</v>
      </c>
    </row>
    <row r="83" spans="1:7" ht="15.75" x14ac:dyDescent="0.25">
      <c r="A83" s="13"/>
      <c r="D83" s="5"/>
    </row>
    <row r="84" spans="1:7" ht="147.75" x14ac:dyDescent="0.25">
      <c r="A84" s="13"/>
      <c r="B84" s="22" t="s">
        <v>66</v>
      </c>
      <c r="C84" s="3" t="s">
        <v>232</v>
      </c>
    </row>
    <row r="85" spans="1:7" ht="15.75" x14ac:dyDescent="0.25">
      <c r="A85" s="13"/>
      <c r="D85" s="4" t="s">
        <v>10</v>
      </c>
      <c r="E85" s="5">
        <v>1</v>
      </c>
      <c r="G85" s="6">
        <f>E85*F85</f>
        <v>0</v>
      </c>
    </row>
    <row r="86" spans="1:7" ht="15.75" x14ac:dyDescent="0.25">
      <c r="A86" s="13"/>
    </row>
    <row r="87" spans="1:7" ht="147.75" x14ac:dyDescent="0.25">
      <c r="A87" s="13"/>
      <c r="B87" s="22" t="s">
        <v>68</v>
      </c>
      <c r="C87" s="3" t="s">
        <v>233</v>
      </c>
    </row>
    <row r="88" spans="1:7" ht="15.75" x14ac:dyDescent="0.25">
      <c r="A88" s="13"/>
      <c r="D88" s="4" t="s">
        <v>10</v>
      </c>
      <c r="E88" s="5">
        <v>1</v>
      </c>
      <c r="G88" s="6">
        <f>E88*F88</f>
        <v>0</v>
      </c>
    </row>
    <row r="89" spans="1:7" ht="15.75" x14ac:dyDescent="0.25">
      <c r="A89" s="13"/>
    </row>
    <row r="90" spans="1:7" ht="38.25" x14ac:dyDescent="0.25">
      <c r="A90" s="13"/>
      <c r="B90" s="22" t="s">
        <v>70</v>
      </c>
      <c r="C90" s="3" t="s">
        <v>234</v>
      </c>
    </row>
    <row r="91" spans="1:7" ht="15.75" x14ac:dyDescent="0.25">
      <c r="A91" s="13"/>
      <c r="D91" s="4" t="s">
        <v>28</v>
      </c>
      <c r="E91" s="5">
        <v>3</v>
      </c>
      <c r="G91" s="6">
        <f>E91*F91</f>
        <v>0</v>
      </c>
    </row>
    <row r="92" spans="1:7" ht="15.75" x14ac:dyDescent="0.25">
      <c r="A92" s="13"/>
    </row>
    <row r="93" spans="1:7" ht="25.5" x14ac:dyDescent="0.25">
      <c r="A93" s="13"/>
      <c r="B93" s="22" t="s">
        <v>161</v>
      </c>
      <c r="C93" s="3" t="s">
        <v>221</v>
      </c>
    </row>
    <row r="94" spans="1:7" ht="15.75" x14ac:dyDescent="0.25">
      <c r="A94" s="13"/>
      <c r="C94" s="3" t="s">
        <v>22</v>
      </c>
      <c r="D94" s="4" t="s">
        <v>10</v>
      </c>
      <c r="E94" s="5">
        <v>1</v>
      </c>
      <c r="G94" s="6">
        <f>E94*F94</f>
        <v>0</v>
      </c>
    </row>
    <row r="95" spans="1:7" ht="15.75" x14ac:dyDescent="0.25">
      <c r="A95" s="13"/>
    </row>
    <row r="96" spans="1:7" ht="51" x14ac:dyDescent="0.25">
      <c r="A96" s="13"/>
      <c r="B96" s="22" t="s">
        <v>75</v>
      </c>
      <c r="C96" s="3" t="s">
        <v>82</v>
      </c>
    </row>
    <row r="97" spans="1:7" ht="15.75" x14ac:dyDescent="0.25">
      <c r="A97" s="13"/>
      <c r="C97" s="3" t="s">
        <v>22</v>
      </c>
      <c r="D97" s="4" t="s">
        <v>7</v>
      </c>
      <c r="E97" s="5">
        <v>3</v>
      </c>
      <c r="G97" s="6">
        <f>E97*F97</f>
        <v>0</v>
      </c>
    </row>
    <row r="98" spans="1:7" ht="15.75" x14ac:dyDescent="0.25">
      <c r="A98" s="13"/>
    </row>
    <row r="99" spans="1:7" ht="25.5" x14ac:dyDescent="0.25">
      <c r="A99" s="13"/>
      <c r="B99" s="22" t="s">
        <v>77</v>
      </c>
      <c r="C99" s="3" t="s">
        <v>84</v>
      </c>
    </row>
    <row r="100" spans="1:7" ht="15.75" x14ac:dyDescent="0.25">
      <c r="A100" s="13"/>
      <c r="C100" s="3" t="s">
        <v>22</v>
      </c>
      <c r="D100" s="4" t="s">
        <v>28</v>
      </c>
      <c r="E100" s="5">
        <v>15</v>
      </c>
      <c r="G100" s="6">
        <f>E100*F100</f>
        <v>0</v>
      </c>
    </row>
    <row r="101" spans="1:7" ht="15.75" x14ac:dyDescent="0.25">
      <c r="A101" s="13"/>
    </row>
    <row r="102" spans="1:7" ht="38.25" x14ac:dyDescent="0.25">
      <c r="A102" s="13"/>
      <c r="B102" s="22" t="s">
        <v>165</v>
      </c>
      <c r="C102" s="3" t="s">
        <v>168</v>
      </c>
    </row>
    <row r="103" spans="1:7" ht="15.75" x14ac:dyDescent="0.25">
      <c r="A103" s="13"/>
      <c r="D103" s="4" t="s">
        <v>28</v>
      </c>
      <c r="E103" s="5">
        <v>30</v>
      </c>
      <c r="G103" s="6">
        <f>E103*F103</f>
        <v>0</v>
      </c>
    </row>
    <row r="104" spans="1:7" ht="15.75" x14ac:dyDescent="0.25">
      <c r="A104" s="13"/>
    </row>
    <row r="105" spans="1:7" ht="15.75" x14ac:dyDescent="0.25">
      <c r="A105" s="61"/>
      <c r="B105" s="29"/>
      <c r="C105" s="17" t="s">
        <v>87</v>
      </c>
      <c r="D105" s="18"/>
      <c r="E105" s="19"/>
      <c r="F105" s="20"/>
      <c r="G105" s="71">
        <f>SUM(G78:G103)</f>
        <v>0</v>
      </c>
    </row>
    <row r="106" spans="1:7" ht="15.75" x14ac:dyDescent="0.25">
      <c r="A106" s="13"/>
      <c r="C106" s="26"/>
    </row>
    <row r="107" spans="1:7" ht="15.75" x14ac:dyDescent="0.25">
      <c r="A107" s="13" t="s">
        <v>88</v>
      </c>
      <c r="B107" s="14" t="s">
        <v>89</v>
      </c>
      <c r="C107" s="25"/>
    </row>
    <row r="109" spans="1:7" x14ac:dyDescent="0.2">
      <c r="B109" s="22" t="s">
        <v>90</v>
      </c>
      <c r="C109" s="3" t="s">
        <v>169</v>
      </c>
    </row>
    <row r="110" spans="1:7" x14ac:dyDescent="0.2">
      <c r="B110" s="22" t="s">
        <v>22</v>
      </c>
      <c r="D110" s="4" t="s">
        <v>170</v>
      </c>
      <c r="E110" s="5">
        <v>140</v>
      </c>
      <c r="G110" s="6">
        <f>E110*F110</f>
        <v>0</v>
      </c>
    </row>
    <row r="112" spans="1:7" ht="38.25" x14ac:dyDescent="0.2">
      <c r="B112" s="22" t="s">
        <v>92</v>
      </c>
      <c r="C112" s="3" t="s">
        <v>173</v>
      </c>
    </row>
    <row r="113" spans="2:7" x14ac:dyDescent="0.2">
      <c r="B113" s="22" t="s">
        <v>22</v>
      </c>
      <c r="D113" s="4" t="s">
        <v>28</v>
      </c>
      <c r="E113" s="5">
        <v>50</v>
      </c>
      <c r="G113" s="6">
        <f>E113*F113</f>
        <v>0</v>
      </c>
    </row>
    <row r="115" spans="2:7" ht="25.5" x14ac:dyDescent="0.2">
      <c r="B115" s="22" t="s">
        <v>94</v>
      </c>
      <c r="C115" s="3" t="s">
        <v>174</v>
      </c>
    </row>
    <row r="116" spans="2:7" x14ac:dyDescent="0.2">
      <c r="B116" s="22" t="s">
        <v>22</v>
      </c>
      <c r="D116" s="4" t="s">
        <v>7</v>
      </c>
      <c r="E116" s="5">
        <v>140</v>
      </c>
      <c r="G116" s="6">
        <f>E116*F116</f>
        <v>0</v>
      </c>
    </row>
    <row r="118" spans="2:7" ht="39" customHeight="1" x14ac:dyDescent="0.2">
      <c r="B118" s="22" t="s">
        <v>96</v>
      </c>
      <c r="C118" s="3" t="s">
        <v>222</v>
      </c>
    </row>
    <row r="119" spans="2:7" x14ac:dyDescent="0.2">
      <c r="B119" s="22" t="s">
        <v>22</v>
      </c>
      <c r="C119" s="3" t="s">
        <v>176</v>
      </c>
      <c r="D119" s="4" t="s">
        <v>7</v>
      </c>
      <c r="E119" s="5">
        <v>140</v>
      </c>
      <c r="G119" s="6">
        <f>E119*F119</f>
        <v>0</v>
      </c>
    </row>
    <row r="121" spans="2:7" ht="25.5" x14ac:dyDescent="0.2">
      <c r="B121" s="22" t="s">
        <v>98</v>
      </c>
      <c r="C121" s="3" t="s">
        <v>177</v>
      </c>
    </row>
    <row r="122" spans="2:7" x14ac:dyDescent="0.2">
      <c r="B122" s="22" t="s">
        <v>22</v>
      </c>
      <c r="C122" s="3" t="s">
        <v>22</v>
      </c>
      <c r="D122" s="4" t="s">
        <v>28</v>
      </c>
      <c r="E122" s="5">
        <v>40</v>
      </c>
      <c r="G122" s="6">
        <f>E122*F122</f>
        <v>0</v>
      </c>
    </row>
    <row r="124" spans="2:7" ht="25.5" x14ac:dyDescent="0.2">
      <c r="B124" s="22" t="s">
        <v>100</v>
      </c>
      <c r="C124" s="3" t="s">
        <v>179</v>
      </c>
    </row>
    <row r="125" spans="2:7" x14ac:dyDescent="0.2">
      <c r="C125" s="3" t="s">
        <v>22</v>
      </c>
      <c r="D125" s="4" t="s">
        <v>10</v>
      </c>
      <c r="E125" s="5">
        <v>1</v>
      </c>
      <c r="G125" s="6">
        <f>E125*F125</f>
        <v>0</v>
      </c>
    </row>
    <row r="127" spans="2:7" x14ac:dyDescent="0.2">
      <c r="B127" s="29"/>
      <c r="C127" s="17" t="s">
        <v>102</v>
      </c>
      <c r="D127" s="18"/>
      <c r="E127" s="19"/>
      <c r="F127" s="20"/>
      <c r="G127" s="71">
        <f>SUM(G110:G126)</f>
        <v>0</v>
      </c>
    </row>
    <row r="128" spans="2:7" x14ac:dyDescent="0.2">
      <c r="C128" s="26"/>
      <c r="G128" s="73"/>
    </row>
    <row r="129" spans="1:7" ht="15.75" x14ac:dyDescent="0.25">
      <c r="A129" s="13" t="s">
        <v>103</v>
      </c>
      <c r="B129" s="14" t="s">
        <v>223</v>
      </c>
      <c r="C129" s="62"/>
      <c r="D129" s="5"/>
      <c r="G129" s="7"/>
    </row>
    <row r="130" spans="1:7" x14ac:dyDescent="0.2">
      <c r="B130" s="12"/>
      <c r="G130" s="7"/>
    </row>
    <row r="131" spans="1:7" ht="40.5" customHeight="1" x14ac:dyDescent="0.2">
      <c r="B131" s="22" t="s">
        <v>105</v>
      </c>
      <c r="C131" s="3" t="s">
        <v>181</v>
      </c>
      <c r="G131" s="7"/>
    </row>
    <row r="132" spans="1:7" ht="15.75" x14ac:dyDescent="0.25">
      <c r="B132" s="13"/>
      <c r="C132" s="3" t="s">
        <v>224</v>
      </c>
      <c r="D132" s="4" t="s">
        <v>28</v>
      </c>
      <c r="E132" s="5">
        <v>7</v>
      </c>
      <c r="G132" s="7">
        <f>E132*F132</f>
        <v>0</v>
      </c>
    </row>
    <row r="133" spans="1:7" ht="15.75" x14ac:dyDescent="0.25">
      <c r="B133" s="13"/>
      <c r="G133" s="7"/>
    </row>
    <row r="134" spans="1:7" ht="54.75" customHeight="1" x14ac:dyDescent="0.2">
      <c r="B134" s="22" t="s">
        <v>107</v>
      </c>
      <c r="C134" s="3" t="s">
        <v>183</v>
      </c>
      <c r="G134" s="7"/>
    </row>
    <row r="135" spans="1:7" ht="15.75" x14ac:dyDescent="0.25">
      <c r="B135" s="13"/>
      <c r="D135" s="4" t="s">
        <v>7</v>
      </c>
      <c r="E135" s="5">
        <v>15</v>
      </c>
      <c r="G135" s="7">
        <f>E135*F135</f>
        <v>0</v>
      </c>
    </row>
    <row r="136" spans="1:7" ht="15.75" x14ac:dyDescent="0.25">
      <c r="B136" s="13"/>
      <c r="G136" s="7"/>
    </row>
    <row r="137" spans="1:7" ht="38.25" customHeight="1" x14ac:dyDescent="0.2">
      <c r="B137" s="22" t="s">
        <v>110</v>
      </c>
      <c r="C137" s="28" t="s">
        <v>184</v>
      </c>
      <c r="D137" s="5"/>
      <c r="E137" s="6"/>
      <c r="F137" s="74"/>
      <c r="G137" s="7"/>
    </row>
    <row r="138" spans="1:7" ht="15.75" x14ac:dyDescent="0.25">
      <c r="B138" s="13"/>
      <c r="C138" s="28"/>
      <c r="D138" s="5" t="s">
        <v>28</v>
      </c>
      <c r="E138" s="6">
        <v>3</v>
      </c>
      <c r="G138" s="7">
        <f xml:space="preserve"> E138*F138</f>
        <v>0</v>
      </c>
    </row>
    <row r="139" spans="1:7" ht="15.75" x14ac:dyDescent="0.25">
      <c r="B139" s="13"/>
      <c r="G139" s="7"/>
    </row>
    <row r="140" spans="1:7" ht="25.5" x14ac:dyDescent="0.2">
      <c r="B140" s="22" t="s">
        <v>112</v>
      </c>
      <c r="C140" s="3" t="s">
        <v>185</v>
      </c>
      <c r="G140" s="7"/>
    </row>
    <row r="141" spans="1:7" ht="15.75" x14ac:dyDescent="0.25">
      <c r="B141" s="13"/>
      <c r="D141" s="4" t="s">
        <v>28</v>
      </c>
      <c r="E141" s="5">
        <v>4</v>
      </c>
      <c r="G141" s="7">
        <f>E141*F141</f>
        <v>0</v>
      </c>
    </row>
    <row r="142" spans="1:7" x14ac:dyDescent="0.2">
      <c r="B142" s="12"/>
      <c r="G142" s="7"/>
    </row>
    <row r="143" spans="1:7" ht="15.75" customHeight="1" x14ac:dyDescent="0.2">
      <c r="B143" s="16"/>
      <c r="C143" s="17" t="s">
        <v>186</v>
      </c>
      <c r="D143" s="18"/>
      <c r="E143" s="19"/>
      <c r="F143" s="20"/>
      <c r="G143" s="75">
        <f>SUM(G132:G141)</f>
        <v>0</v>
      </c>
    </row>
    <row r="144" spans="1:7" ht="17.25" customHeight="1" x14ac:dyDescent="0.2">
      <c r="C144" s="26"/>
      <c r="G144" s="73"/>
    </row>
    <row r="145" spans="1:7" ht="15.75" x14ac:dyDescent="0.25">
      <c r="A145" s="13" t="s">
        <v>205</v>
      </c>
      <c r="B145" s="14" t="s">
        <v>104</v>
      </c>
      <c r="C145" s="25"/>
    </row>
    <row r="146" spans="1:7" ht="14.25" customHeight="1" x14ac:dyDescent="0.25">
      <c r="A146" s="13"/>
      <c r="B146" s="60"/>
      <c r="C146" s="25"/>
    </row>
    <row r="147" spans="1:7" ht="25.5" x14ac:dyDescent="0.2">
      <c r="B147" s="22" t="s">
        <v>188</v>
      </c>
      <c r="C147" s="3" t="s">
        <v>111</v>
      </c>
    </row>
    <row r="148" spans="1:7" x14ac:dyDescent="0.2">
      <c r="D148" s="4" t="s">
        <v>35</v>
      </c>
      <c r="E148" s="5">
        <v>250</v>
      </c>
      <c r="G148" s="6">
        <f>E148*F148</f>
        <v>0</v>
      </c>
    </row>
    <row r="150" spans="1:7" x14ac:dyDescent="0.2">
      <c r="B150" s="22" t="s">
        <v>191</v>
      </c>
      <c r="C150" s="3" t="s">
        <v>193</v>
      </c>
    </row>
    <row r="151" spans="1:7" x14ac:dyDescent="0.2">
      <c r="D151" s="4" t="s">
        <v>7</v>
      </c>
      <c r="E151" s="5">
        <v>140</v>
      </c>
      <c r="G151" s="6">
        <f>E151*F151</f>
        <v>0</v>
      </c>
    </row>
    <row r="153" spans="1:7" x14ac:dyDescent="0.2">
      <c r="A153" s="58"/>
      <c r="B153" s="29"/>
      <c r="C153" s="17" t="s">
        <v>114</v>
      </c>
      <c r="D153" s="18"/>
      <c r="E153" s="19"/>
      <c r="F153" s="20"/>
      <c r="G153" s="71">
        <f>SUM(G147:G152)</f>
        <v>0</v>
      </c>
    </row>
    <row r="155" spans="1:7" ht="15.75" x14ac:dyDescent="0.25">
      <c r="A155" s="13" t="s">
        <v>194</v>
      </c>
      <c r="B155" s="14" t="s">
        <v>195</v>
      </c>
      <c r="G155" s="7"/>
    </row>
    <row r="156" spans="1:7" ht="15" x14ac:dyDescent="0.25">
      <c r="B156" s="12"/>
      <c r="G156" s="76"/>
    </row>
    <row r="157" spans="1:7" x14ac:dyDescent="0.2">
      <c r="B157" s="12"/>
      <c r="C157" s="81" t="s">
        <v>196</v>
      </c>
      <c r="G157" s="7"/>
    </row>
    <row r="158" spans="1:7" x14ac:dyDescent="0.2">
      <c r="B158" s="22" t="s">
        <v>197</v>
      </c>
      <c r="C158" s="81"/>
      <c r="G158" s="7"/>
    </row>
    <row r="159" spans="1:7" x14ac:dyDescent="0.2">
      <c r="B159" s="12"/>
      <c r="C159" s="64"/>
      <c r="D159" s="4" t="s">
        <v>109</v>
      </c>
      <c r="E159" s="5">
        <v>8</v>
      </c>
      <c r="G159" s="7">
        <f>E159*F159</f>
        <v>0</v>
      </c>
    </row>
    <row r="160" spans="1:7" x14ac:dyDescent="0.2">
      <c r="B160" s="12"/>
      <c r="G160" s="7"/>
    </row>
    <row r="161" spans="2:7" x14ac:dyDescent="0.2">
      <c r="B161" s="22" t="s">
        <v>200</v>
      </c>
      <c r="C161" s="3" t="s">
        <v>108</v>
      </c>
      <c r="G161" s="7"/>
    </row>
    <row r="162" spans="2:7" x14ac:dyDescent="0.2">
      <c r="B162" s="12"/>
      <c r="D162" s="4" t="s">
        <v>109</v>
      </c>
      <c r="E162" s="5">
        <v>8</v>
      </c>
      <c r="G162" s="7">
        <f>E162*F162</f>
        <v>0</v>
      </c>
    </row>
    <row r="163" spans="2:7" x14ac:dyDescent="0.2">
      <c r="B163" s="12"/>
      <c r="G163" s="7"/>
    </row>
    <row r="164" spans="2:7" x14ac:dyDescent="0.2">
      <c r="B164" s="16"/>
      <c r="C164" s="17" t="s">
        <v>201</v>
      </c>
      <c r="D164" s="18"/>
      <c r="E164" s="19"/>
      <c r="F164" s="20"/>
      <c r="G164" s="21">
        <f>SUM(G158:G163)</f>
        <v>0</v>
      </c>
    </row>
  </sheetData>
  <mergeCells count="1">
    <mergeCell ref="C157:C158"/>
  </mergeCells>
  <pageMargins left="1.1811023622047245" right="0.70866141732283472" top="0.74803149606299213" bottom="0.74803149606299213" header="0.31496062992125984" footer="0.31496062992125984"/>
  <pageSetup paperSize="9" scale="50" orientation="portrait" r:id="rId1"/>
  <rowBreaks count="2" manualBreakCount="2">
    <brk id="52" max="6" man="1"/>
    <brk id="10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F5133-55D5-4B8D-B6F3-033DF137CEB4}">
  <dimension ref="A4:F35"/>
  <sheetViews>
    <sheetView view="pageBreakPreview" zoomScaleNormal="100" zoomScaleSheetLayoutView="100" zoomScalePageLayoutView="85" workbookViewId="0">
      <selection activeCell="B7" sqref="B7"/>
    </sheetView>
  </sheetViews>
  <sheetFormatPr defaultRowHeight="12.75" x14ac:dyDescent="0.2"/>
  <cols>
    <col min="1" max="2" width="9.140625" style="8"/>
    <col min="3" max="3" width="10.140625" style="8" bestFit="1" customWidth="1"/>
    <col min="4" max="4" width="9.140625" style="8"/>
    <col min="5" max="5" width="41.140625" style="8" customWidth="1"/>
    <col min="6" max="6" width="21.85546875" style="39" bestFit="1" customWidth="1"/>
    <col min="7" max="258" width="9.140625" style="8"/>
    <col min="259" max="259" width="10.140625" style="8" bestFit="1" customWidth="1"/>
    <col min="260" max="260" width="9.140625" style="8"/>
    <col min="261" max="261" width="41.140625" style="8" customWidth="1"/>
    <col min="262" max="262" width="21.85546875" style="8" bestFit="1" customWidth="1"/>
    <col min="263" max="514" width="9.140625" style="8"/>
    <col min="515" max="515" width="10.140625" style="8" bestFit="1" customWidth="1"/>
    <col min="516" max="516" width="9.140625" style="8"/>
    <col min="517" max="517" width="41.140625" style="8" customWidth="1"/>
    <col min="518" max="518" width="21.85546875" style="8" bestFit="1" customWidth="1"/>
    <col min="519" max="770" width="9.140625" style="8"/>
    <col min="771" max="771" width="10.140625" style="8" bestFit="1" customWidth="1"/>
    <col min="772" max="772" width="9.140625" style="8"/>
    <col min="773" max="773" width="41.140625" style="8" customWidth="1"/>
    <col min="774" max="774" width="21.85546875" style="8" bestFit="1" customWidth="1"/>
    <col min="775" max="1026" width="9.140625" style="8"/>
    <col min="1027" max="1027" width="10.140625" style="8" bestFit="1" customWidth="1"/>
    <col min="1028" max="1028" width="9.140625" style="8"/>
    <col min="1029" max="1029" width="41.140625" style="8" customWidth="1"/>
    <col min="1030" max="1030" width="21.85546875" style="8" bestFit="1" customWidth="1"/>
    <col min="1031" max="1282" width="9.140625" style="8"/>
    <col min="1283" max="1283" width="10.140625" style="8" bestFit="1" customWidth="1"/>
    <col min="1284" max="1284" width="9.140625" style="8"/>
    <col min="1285" max="1285" width="41.140625" style="8" customWidth="1"/>
    <col min="1286" max="1286" width="21.85546875" style="8" bestFit="1" customWidth="1"/>
    <col min="1287" max="1538" width="9.140625" style="8"/>
    <col min="1539" max="1539" width="10.140625" style="8" bestFit="1" customWidth="1"/>
    <col min="1540" max="1540" width="9.140625" style="8"/>
    <col min="1541" max="1541" width="41.140625" style="8" customWidth="1"/>
    <col min="1542" max="1542" width="21.85546875" style="8" bestFit="1" customWidth="1"/>
    <col min="1543" max="1794" width="9.140625" style="8"/>
    <col min="1795" max="1795" width="10.140625" style="8" bestFit="1" customWidth="1"/>
    <col min="1796" max="1796" width="9.140625" style="8"/>
    <col min="1797" max="1797" width="41.140625" style="8" customWidth="1"/>
    <col min="1798" max="1798" width="21.85546875" style="8" bestFit="1" customWidth="1"/>
    <col min="1799" max="2050" width="9.140625" style="8"/>
    <col min="2051" max="2051" width="10.140625" style="8" bestFit="1" customWidth="1"/>
    <col min="2052" max="2052" width="9.140625" style="8"/>
    <col min="2053" max="2053" width="41.140625" style="8" customWidth="1"/>
    <col min="2054" max="2054" width="21.85546875" style="8" bestFit="1" customWidth="1"/>
    <col min="2055" max="2306" width="9.140625" style="8"/>
    <col min="2307" max="2307" width="10.140625" style="8" bestFit="1" customWidth="1"/>
    <col min="2308" max="2308" width="9.140625" style="8"/>
    <col min="2309" max="2309" width="41.140625" style="8" customWidth="1"/>
    <col min="2310" max="2310" width="21.85546875" style="8" bestFit="1" customWidth="1"/>
    <col min="2311" max="2562" width="9.140625" style="8"/>
    <col min="2563" max="2563" width="10.140625" style="8" bestFit="1" customWidth="1"/>
    <col min="2564" max="2564" width="9.140625" style="8"/>
    <col min="2565" max="2565" width="41.140625" style="8" customWidth="1"/>
    <col min="2566" max="2566" width="21.85546875" style="8" bestFit="1" customWidth="1"/>
    <col min="2567" max="2818" width="9.140625" style="8"/>
    <col min="2819" max="2819" width="10.140625" style="8" bestFit="1" customWidth="1"/>
    <col min="2820" max="2820" width="9.140625" style="8"/>
    <col min="2821" max="2821" width="41.140625" style="8" customWidth="1"/>
    <col min="2822" max="2822" width="21.85546875" style="8" bestFit="1" customWidth="1"/>
    <col min="2823" max="3074" width="9.140625" style="8"/>
    <col min="3075" max="3075" width="10.140625" style="8" bestFit="1" customWidth="1"/>
    <col min="3076" max="3076" width="9.140625" style="8"/>
    <col min="3077" max="3077" width="41.140625" style="8" customWidth="1"/>
    <col min="3078" max="3078" width="21.85546875" style="8" bestFit="1" customWidth="1"/>
    <col min="3079" max="3330" width="9.140625" style="8"/>
    <col min="3331" max="3331" width="10.140625" style="8" bestFit="1" customWidth="1"/>
    <col min="3332" max="3332" width="9.140625" style="8"/>
    <col min="3333" max="3333" width="41.140625" style="8" customWidth="1"/>
    <col min="3334" max="3334" width="21.85546875" style="8" bestFit="1" customWidth="1"/>
    <col min="3335" max="3586" width="9.140625" style="8"/>
    <col min="3587" max="3587" width="10.140625" style="8" bestFit="1" customWidth="1"/>
    <col min="3588" max="3588" width="9.140625" style="8"/>
    <col min="3589" max="3589" width="41.140625" style="8" customWidth="1"/>
    <col min="3590" max="3590" width="21.85546875" style="8" bestFit="1" customWidth="1"/>
    <col min="3591" max="3842" width="9.140625" style="8"/>
    <col min="3843" max="3843" width="10.140625" style="8" bestFit="1" customWidth="1"/>
    <col min="3844" max="3844" width="9.140625" style="8"/>
    <col min="3845" max="3845" width="41.140625" style="8" customWidth="1"/>
    <col min="3846" max="3846" width="21.85546875" style="8" bestFit="1" customWidth="1"/>
    <col min="3847" max="4098" width="9.140625" style="8"/>
    <col min="4099" max="4099" width="10.140625" style="8" bestFit="1" customWidth="1"/>
    <col min="4100" max="4100" width="9.140625" style="8"/>
    <col min="4101" max="4101" width="41.140625" style="8" customWidth="1"/>
    <col min="4102" max="4102" width="21.85546875" style="8" bestFit="1" customWidth="1"/>
    <col min="4103" max="4354" width="9.140625" style="8"/>
    <col min="4355" max="4355" width="10.140625" style="8" bestFit="1" customWidth="1"/>
    <col min="4356" max="4356" width="9.140625" style="8"/>
    <col min="4357" max="4357" width="41.140625" style="8" customWidth="1"/>
    <col min="4358" max="4358" width="21.85546875" style="8" bestFit="1" customWidth="1"/>
    <col min="4359" max="4610" width="9.140625" style="8"/>
    <col min="4611" max="4611" width="10.140625" style="8" bestFit="1" customWidth="1"/>
    <col min="4612" max="4612" width="9.140625" style="8"/>
    <col min="4613" max="4613" width="41.140625" style="8" customWidth="1"/>
    <col min="4614" max="4614" width="21.85546875" style="8" bestFit="1" customWidth="1"/>
    <col min="4615" max="4866" width="9.140625" style="8"/>
    <col min="4867" max="4867" width="10.140625" style="8" bestFit="1" customWidth="1"/>
    <col min="4868" max="4868" width="9.140625" style="8"/>
    <col min="4869" max="4869" width="41.140625" style="8" customWidth="1"/>
    <col min="4870" max="4870" width="21.85546875" style="8" bestFit="1" customWidth="1"/>
    <col min="4871" max="5122" width="9.140625" style="8"/>
    <col min="5123" max="5123" width="10.140625" style="8" bestFit="1" customWidth="1"/>
    <col min="5124" max="5124" width="9.140625" style="8"/>
    <col min="5125" max="5125" width="41.140625" style="8" customWidth="1"/>
    <col min="5126" max="5126" width="21.85546875" style="8" bestFit="1" customWidth="1"/>
    <col min="5127" max="5378" width="9.140625" style="8"/>
    <col min="5379" max="5379" width="10.140625" style="8" bestFit="1" customWidth="1"/>
    <col min="5380" max="5380" width="9.140625" style="8"/>
    <col min="5381" max="5381" width="41.140625" style="8" customWidth="1"/>
    <col min="5382" max="5382" width="21.85546875" style="8" bestFit="1" customWidth="1"/>
    <col min="5383" max="5634" width="9.140625" style="8"/>
    <col min="5635" max="5635" width="10.140625" style="8" bestFit="1" customWidth="1"/>
    <col min="5636" max="5636" width="9.140625" style="8"/>
    <col min="5637" max="5637" width="41.140625" style="8" customWidth="1"/>
    <col min="5638" max="5638" width="21.85546875" style="8" bestFit="1" customWidth="1"/>
    <col min="5639" max="5890" width="9.140625" style="8"/>
    <col min="5891" max="5891" width="10.140625" style="8" bestFit="1" customWidth="1"/>
    <col min="5892" max="5892" width="9.140625" style="8"/>
    <col min="5893" max="5893" width="41.140625" style="8" customWidth="1"/>
    <col min="5894" max="5894" width="21.85546875" style="8" bestFit="1" customWidth="1"/>
    <col min="5895" max="6146" width="9.140625" style="8"/>
    <col min="6147" max="6147" width="10.140625" style="8" bestFit="1" customWidth="1"/>
    <col min="6148" max="6148" width="9.140625" style="8"/>
    <col min="6149" max="6149" width="41.140625" style="8" customWidth="1"/>
    <col min="6150" max="6150" width="21.85546875" style="8" bestFit="1" customWidth="1"/>
    <col min="6151" max="6402" width="9.140625" style="8"/>
    <col min="6403" max="6403" width="10.140625" style="8" bestFit="1" customWidth="1"/>
    <col min="6404" max="6404" width="9.140625" style="8"/>
    <col min="6405" max="6405" width="41.140625" style="8" customWidth="1"/>
    <col min="6406" max="6406" width="21.85546875" style="8" bestFit="1" customWidth="1"/>
    <col min="6407" max="6658" width="9.140625" style="8"/>
    <col min="6659" max="6659" width="10.140625" style="8" bestFit="1" customWidth="1"/>
    <col min="6660" max="6660" width="9.140625" style="8"/>
    <col min="6661" max="6661" width="41.140625" style="8" customWidth="1"/>
    <col min="6662" max="6662" width="21.85546875" style="8" bestFit="1" customWidth="1"/>
    <col min="6663" max="6914" width="9.140625" style="8"/>
    <col min="6915" max="6915" width="10.140625" style="8" bestFit="1" customWidth="1"/>
    <col min="6916" max="6916" width="9.140625" style="8"/>
    <col min="6917" max="6917" width="41.140625" style="8" customWidth="1"/>
    <col min="6918" max="6918" width="21.85546875" style="8" bestFit="1" customWidth="1"/>
    <col min="6919" max="7170" width="9.140625" style="8"/>
    <col min="7171" max="7171" width="10.140625" style="8" bestFit="1" customWidth="1"/>
    <col min="7172" max="7172" width="9.140625" style="8"/>
    <col min="7173" max="7173" width="41.140625" style="8" customWidth="1"/>
    <col min="7174" max="7174" width="21.85546875" style="8" bestFit="1" customWidth="1"/>
    <col min="7175" max="7426" width="9.140625" style="8"/>
    <col min="7427" max="7427" width="10.140625" style="8" bestFit="1" customWidth="1"/>
    <col min="7428" max="7428" width="9.140625" style="8"/>
    <col min="7429" max="7429" width="41.140625" style="8" customWidth="1"/>
    <col min="7430" max="7430" width="21.85546875" style="8" bestFit="1" customWidth="1"/>
    <col min="7431" max="7682" width="9.140625" style="8"/>
    <col min="7683" max="7683" width="10.140625" style="8" bestFit="1" customWidth="1"/>
    <col min="7684" max="7684" width="9.140625" style="8"/>
    <col min="7685" max="7685" width="41.140625" style="8" customWidth="1"/>
    <col min="7686" max="7686" width="21.85546875" style="8" bestFit="1" customWidth="1"/>
    <col min="7687" max="7938" width="9.140625" style="8"/>
    <col min="7939" max="7939" width="10.140625" style="8" bestFit="1" customWidth="1"/>
    <col min="7940" max="7940" width="9.140625" style="8"/>
    <col min="7941" max="7941" width="41.140625" style="8" customWidth="1"/>
    <col min="7942" max="7942" width="21.85546875" style="8" bestFit="1" customWidth="1"/>
    <col min="7943" max="8194" width="9.140625" style="8"/>
    <col min="8195" max="8195" width="10.140625" style="8" bestFit="1" customWidth="1"/>
    <col min="8196" max="8196" width="9.140625" style="8"/>
    <col min="8197" max="8197" width="41.140625" style="8" customWidth="1"/>
    <col min="8198" max="8198" width="21.85546875" style="8" bestFit="1" customWidth="1"/>
    <col min="8199" max="8450" width="9.140625" style="8"/>
    <col min="8451" max="8451" width="10.140625" style="8" bestFit="1" customWidth="1"/>
    <col min="8452" max="8452" width="9.140625" style="8"/>
    <col min="8453" max="8453" width="41.140625" style="8" customWidth="1"/>
    <col min="8454" max="8454" width="21.85546875" style="8" bestFit="1" customWidth="1"/>
    <col min="8455" max="8706" width="9.140625" style="8"/>
    <col min="8707" max="8707" width="10.140625" style="8" bestFit="1" customWidth="1"/>
    <col min="8708" max="8708" width="9.140625" style="8"/>
    <col min="8709" max="8709" width="41.140625" style="8" customWidth="1"/>
    <col min="8710" max="8710" width="21.85546875" style="8" bestFit="1" customWidth="1"/>
    <col min="8711" max="8962" width="9.140625" style="8"/>
    <col min="8963" max="8963" width="10.140625" style="8" bestFit="1" customWidth="1"/>
    <col min="8964" max="8964" width="9.140625" style="8"/>
    <col min="8965" max="8965" width="41.140625" style="8" customWidth="1"/>
    <col min="8966" max="8966" width="21.85546875" style="8" bestFit="1" customWidth="1"/>
    <col min="8967" max="9218" width="9.140625" style="8"/>
    <col min="9219" max="9219" width="10.140625" style="8" bestFit="1" customWidth="1"/>
    <col min="9220" max="9220" width="9.140625" style="8"/>
    <col min="9221" max="9221" width="41.140625" style="8" customWidth="1"/>
    <col min="9222" max="9222" width="21.85546875" style="8" bestFit="1" customWidth="1"/>
    <col min="9223" max="9474" width="9.140625" style="8"/>
    <col min="9475" max="9475" width="10.140625" style="8" bestFit="1" customWidth="1"/>
    <col min="9476" max="9476" width="9.140625" style="8"/>
    <col min="9477" max="9477" width="41.140625" style="8" customWidth="1"/>
    <col min="9478" max="9478" width="21.85546875" style="8" bestFit="1" customWidth="1"/>
    <col min="9479" max="9730" width="9.140625" style="8"/>
    <col min="9731" max="9731" width="10.140625" style="8" bestFit="1" customWidth="1"/>
    <col min="9732" max="9732" width="9.140625" style="8"/>
    <col min="9733" max="9733" width="41.140625" style="8" customWidth="1"/>
    <col min="9734" max="9734" width="21.85546875" style="8" bestFit="1" customWidth="1"/>
    <col min="9735" max="9986" width="9.140625" style="8"/>
    <col min="9987" max="9987" width="10.140625" style="8" bestFit="1" customWidth="1"/>
    <col min="9988" max="9988" width="9.140625" style="8"/>
    <col min="9989" max="9989" width="41.140625" style="8" customWidth="1"/>
    <col min="9990" max="9990" width="21.85546875" style="8" bestFit="1" customWidth="1"/>
    <col min="9991" max="10242" width="9.140625" style="8"/>
    <col min="10243" max="10243" width="10.140625" style="8" bestFit="1" customWidth="1"/>
    <col min="10244" max="10244" width="9.140625" style="8"/>
    <col min="10245" max="10245" width="41.140625" style="8" customWidth="1"/>
    <col min="10246" max="10246" width="21.85546875" style="8" bestFit="1" customWidth="1"/>
    <col min="10247" max="10498" width="9.140625" style="8"/>
    <col min="10499" max="10499" width="10.140625" style="8" bestFit="1" customWidth="1"/>
    <col min="10500" max="10500" width="9.140625" style="8"/>
    <col min="10501" max="10501" width="41.140625" style="8" customWidth="1"/>
    <col min="10502" max="10502" width="21.85546875" style="8" bestFit="1" customWidth="1"/>
    <col min="10503" max="10754" width="9.140625" style="8"/>
    <col min="10755" max="10755" width="10.140625" style="8" bestFit="1" customWidth="1"/>
    <col min="10756" max="10756" width="9.140625" style="8"/>
    <col min="10757" max="10757" width="41.140625" style="8" customWidth="1"/>
    <col min="10758" max="10758" width="21.85546875" style="8" bestFit="1" customWidth="1"/>
    <col min="10759" max="11010" width="9.140625" style="8"/>
    <col min="11011" max="11011" width="10.140625" style="8" bestFit="1" customWidth="1"/>
    <col min="11012" max="11012" width="9.140625" style="8"/>
    <col min="11013" max="11013" width="41.140625" style="8" customWidth="1"/>
    <col min="11014" max="11014" width="21.85546875" style="8" bestFit="1" customWidth="1"/>
    <col min="11015" max="11266" width="9.140625" style="8"/>
    <col min="11267" max="11267" width="10.140625" style="8" bestFit="1" customWidth="1"/>
    <col min="11268" max="11268" width="9.140625" style="8"/>
    <col min="11269" max="11269" width="41.140625" style="8" customWidth="1"/>
    <col min="11270" max="11270" width="21.85546875" style="8" bestFit="1" customWidth="1"/>
    <col min="11271" max="11522" width="9.140625" style="8"/>
    <col min="11523" max="11523" width="10.140625" style="8" bestFit="1" customWidth="1"/>
    <col min="11524" max="11524" width="9.140625" style="8"/>
    <col min="11525" max="11525" width="41.140625" style="8" customWidth="1"/>
    <col min="11526" max="11526" width="21.85546875" style="8" bestFit="1" customWidth="1"/>
    <col min="11527" max="11778" width="9.140625" style="8"/>
    <col min="11779" max="11779" width="10.140625" style="8" bestFit="1" customWidth="1"/>
    <col min="11780" max="11780" width="9.140625" style="8"/>
    <col min="11781" max="11781" width="41.140625" style="8" customWidth="1"/>
    <col min="11782" max="11782" width="21.85546875" style="8" bestFit="1" customWidth="1"/>
    <col min="11783" max="12034" width="9.140625" style="8"/>
    <col min="12035" max="12035" width="10.140625" style="8" bestFit="1" customWidth="1"/>
    <col min="12036" max="12036" width="9.140625" style="8"/>
    <col min="12037" max="12037" width="41.140625" style="8" customWidth="1"/>
    <col min="12038" max="12038" width="21.85546875" style="8" bestFit="1" customWidth="1"/>
    <col min="12039" max="12290" width="9.140625" style="8"/>
    <col min="12291" max="12291" width="10.140625" style="8" bestFit="1" customWidth="1"/>
    <col min="12292" max="12292" width="9.140625" style="8"/>
    <col min="12293" max="12293" width="41.140625" style="8" customWidth="1"/>
    <col min="12294" max="12294" width="21.85546875" style="8" bestFit="1" customWidth="1"/>
    <col min="12295" max="12546" width="9.140625" style="8"/>
    <col min="12547" max="12547" width="10.140625" style="8" bestFit="1" customWidth="1"/>
    <col min="12548" max="12548" width="9.140625" style="8"/>
    <col min="12549" max="12549" width="41.140625" style="8" customWidth="1"/>
    <col min="12550" max="12550" width="21.85546875" style="8" bestFit="1" customWidth="1"/>
    <col min="12551" max="12802" width="9.140625" style="8"/>
    <col min="12803" max="12803" width="10.140625" style="8" bestFit="1" customWidth="1"/>
    <col min="12804" max="12804" width="9.140625" style="8"/>
    <col min="12805" max="12805" width="41.140625" style="8" customWidth="1"/>
    <col min="12806" max="12806" width="21.85546875" style="8" bestFit="1" customWidth="1"/>
    <col min="12807" max="13058" width="9.140625" style="8"/>
    <col min="13059" max="13059" width="10.140625" style="8" bestFit="1" customWidth="1"/>
    <col min="13060" max="13060" width="9.140625" style="8"/>
    <col min="13061" max="13061" width="41.140625" style="8" customWidth="1"/>
    <col min="13062" max="13062" width="21.85546875" style="8" bestFit="1" customWidth="1"/>
    <col min="13063" max="13314" width="9.140625" style="8"/>
    <col min="13315" max="13315" width="10.140625" style="8" bestFit="1" customWidth="1"/>
    <col min="13316" max="13316" width="9.140625" style="8"/>
    <col min="13317" max="13317" width="41.140625" style="8" customWidth="1"/>
    <col min="13318" max="13318" width="21.85546875" style="8" bestFit="1" customWidth="1"/>
    <col min="13319" max="13570" width="9.140625" style="8"/>
    <col min="13571" max="13571" width="10.140625" style="8" bestFit="1" customWidth="1"/>
    <col min="13572" max="13572" width="9.140625" style="8"/>
    <col min="13573" max="13573" width="41.140625" style="8" customWidth="1"/>
    <col min="13574" max="13574" width="21.85546875" style="8" bestFit="1" customWidth="1"/>
    <col min="13575" max="13826" width="9.140625" style="8"/>
    <col min="13827" max="13827" width="10.140625" style="8" bestFit="1" customWidth="1"/>
    <col min="13828" max="13828" width="9.140625" style="8"/>
    <col min="13829" max="13829" width="41.140625" style="8" customWidth="1"/>
    <col min="13830" max="13830" width="21.85546875" style="8" bestFit="1" customWidth="1"/>
    <col min="13831" max="14082" width="9.140625" style="8"/>
    <col min="14083" max="14083" width="10.140625" style="8" bestFit="1" customWidth="1"/>
    <col min="14084" max="14084" width="9.140625" style="8"/>
    <col min="14085" max="14085" width="41.140625" style="8" customWidth="1"/>
    <col min="14086" max="14086" width="21.85546875" style="8" bestFit="1" customWidth="1"/>
    <col min="14087" max="14338" width="9.140625" style="8"/>
    <col min="14339" max="14339" width="10.140625" style="8" bestFit="1" customWidth="1"/>
    <col min="14340" max="14340" width="9.140625" style="8"/>
    <col min="14341" max="14341" width="41.140625" style="8" customWidth="1"/>
    <col min="14342" max="14342" width="21.85546875" style="8" bestFit="1" customWidth="1"/>
    <col min="14343" max="14594" width="9.140625" style="8"/>
    <col min="14595" max="14595" width="10.140625" style="8" bestFit="1" customWidth="1"/>
    <col min="14596" max="14596" width="9.140625" style="8"/>
    <col min="14597" max="14597" width="41.140625" style="8" customWidth="1"/>
    <col min="14598" max="14598" width="21.85546875" style="8" bestFit="1" customWidth="1"/>
    <col min="14599" max="14850" width="9.140625" style="8"/>
    <col min="14851" max="14851" width="10.140625" style="8" bestFit="1" customWidth="1"/>
    <col min="14852" max="14852" width="9.140625" style="8"/>
    <col min="14853" max="14853" width="41.140625" style="8" customWidth="1"/>
    <col min="14854" max="14854" width="21.85546875" style="8" bestFit="1" customWidth="1"/>
    <col min="14855" max="15106" width="9.140625" style="8"/>
    <col min="15107" max="15107" width="10.140625" style="8" bestFit="1" customWidth="1"/>
    <col min="15108" max="15108" width="9.140625" style="8"/>
    <col min="15109" max="15109" width="41.140625" style="8" customWidth="1"/>
    <col min="15110" max="15110" width="21.85546875" style="8" bestFit="1" customWidth="1"/>
    <col min="15111" max="15362" width="9.140625" style="8"/>
    <col min="15363" max="15363" width="10.140625" style="8" bestFit="1" customWidth="1"/>
    <col min="15364" max="15364" width="9.140625" style="8"/>
    <col min="15365" max="15365" width="41.140625" style="8" customWidth="1"/>
    <col min="15366" max="15366" width="21.85546875" style="8" bestFit="1" customWidth="1"/>
    <col min="15367" max="15618" width="9.140625" style="8"/>
    <col min="15619" max="15619" width="10.140625" style="8" bestFit="1" customWidth="1"/>
    <col min="15620" max="15620" width="9.140625" style="8"/>
    <col min="15621" max="15621" width="41.140625" style="8" customWidth="1"/>
    <col min="15622" max="15622" width="21.85546875" style="8" bestFit="1" customWidth="1"/>
    <col min="15623" max="15874" width="9.140625" style="8"/>
    <col min="15875" max="15875" width="10.140625" style="8" bestFit="1" customWidth="1"/>
    <col min="15876" max="15876" width="9.140625" style="8"/>
    <col min="15877" max="15877" width="41.140625" style="8" customWidth="1"/>
    <col min="15878" max="15878" width="21.85546875" style="8" bestFit="1" customWidth="1"/>
    <col min="15879" max="16130" width="9.140625" style="8"/>
    <col min="16131" max="16131" width="10.140625" style="8" bestFit="1" customWidth="1"/>
    <col min="16132" max="16132" width="9.140625" style="8"/>
    <col min="16133" max="16133" width="41.140625" style="8" customWidth="1"/>
    <col min="16134" max="16134" width="21.85546875" style="8" bestFit="1" customWidth="1"/>
    <col min="16135" max="16384" width="9.140625" style="8"/>
  </cols>
  <sheetData>
    <row r="4" spans="1:6" ht="18" x14ac:dyDescent="0.25">
      <c r="B4" s="38"/>
    </row>
    <row r="5" spans="1:6" ht="20.25" x14ac:dyDescent="0.2">
      <c r="B5" s="65" t="s">
        <v>202</v>
      </c>
      <c r="C5" s="3"/>
    </row>
    <row r="6" spans="1:6" ht="20.25" x14ac:dyDescent="0.2">
      <c r="B6" s="65"/>
      <c r="C6" s="3"/>
    </row>
    <row r="7" spans="1:6" ht="15.75" x14ac:dyDescent="0.2">
      <c r="B7" s="14" t="s">
        <v>225</v>
      </c>
      <c r="C7" s="3"/>
    </row>
    <row r="8" spans="1:6" ht="15.75" x14ac:dyDescent="0.2">
      <c r="B8" s="14"/>
      <c r="C8" s="3"/>
      <c r="E8" s="5"/>
    </row>
    <row r="9" spans="1:6" ht="15.75" x14ac:dyDescent="0.2">
      <c r="B9" s="67"/>
      <c r="C9" s="3"/>
      <c r="E9" s="5"/>
    </row>
    <row r="10" spans="1:6" ht="15" x14ac:dyDescent="0.2">
      <c r="A10" s="40" t="s">
        <v>3</v>
      </c>
      <c r="B10" s="41" t="s">
        <v>4</v>
      </c>
      <c r="C10" s="44"/>
      <c r="D10" s="47"/>
      <c r="E10" s="47"/>
      <c r="F10" s="48">
        <f>'SKLOP 3D-Sušnik'!G27</f>
        <v>0</v>
      </c>
    </row>
    <row r="11" spans="1:6" ht="15" x14ac:dyDescent="0.2">
      <c r="A11" s="47"/>
      <c r="B11" s="47"/>
      <c r="C11" s="47"/>
      <c r="D11" s="47"/>
      <c r="E11" s="47"/>
      <c r="F11" s="48"/>
    </row>
    <row r="12" spans="1:6" ht="15" x14ac:dyDescent="0.2">
      <c r="A12" s="40" t="s">
        <v>24</v>
      </c>
      <c r="B12" s="41" t="s">
        <v>25</v>
      </c>
      <c r="C12" s="44"/>
      <c r="D12" s="47"/>
      <c r="E12" s="47"/>
      <c r="F12" s="48">
        <f>'SKLOP 3D-Sušnik'!G52</f>
        <v>0</v>
      </c>
    </row>
    <row r="13" spans="1:6" ht="15" x14ac:dyDescent="0.2">
      <c r="A13" s="47"/>
      <c r="B13" s="47"/>
      <c r="C13" s="47"/>
      <c r="D13" s="47"/>
      <c r="E13" s="47"/>
      <c r="F13" s="48"/>
    </row>
    <row r="14" spans="1:6" ht="15" x14ac:dyDescent="0.2">
      <c r="A14" s="40" t="s">
        <v>41</v>
      </c>
      <c r="B14" s="41" t="s">
        <v>42</v>
      </c>
      <c r="C14" s="44"/>
      <c r="D14" s="47"/>
      <c r="E14" s="47"/>
      <c r="F14" s="48">
        <f>'SKLOP 3D-Sušnik'!G74</f>
        <v>0</v>
      </c>
    </row>
    <row r="15" spans="1:6" ht="15" x14ac:dyDescent="0.2">
      <c r="A15" s="40"/>
      <c r="B15" s="41"/>
      <c r="C15" s="44"/>
      <c r="D15" s="47"/>
      <c r="E15" s="47"/>
      <c r="F15" s="48"/>
    </row>
    <row r="16" spans="1:6" ht="15" x14ac:dyDescent="0.2">
      <c r="A16" s="40" t="s">
        <v>59</v>
      </c>
      <c r="B16" s="47" t="s">
        <v>60</v>
      </c>
      <c r="C16" s="44"/>
      <c r="D16" s="47"/>
      <c r="E16" s="47"/>
      <c r="F16" s="48">
        <f>'SKLOP 3D-Sušnik'!G105</f>
        <v>0</v>
      </c>
    </row>
    <row r="17" spans="1:6" ht="15" x14ac:dyDescent="0.2">
      <c r="A17" s="40"/>
      <c r="B17" s="41"/>
      <c r="C17" s="44"/>
      <c r="D17" s="47"/>
      <c r="E17" s="47"/>
      <c r="F17" s="48"/>
    </row>
    <row r="18" spans="1:6" ht="15" x14ac:dyDescent="0.2">
      <c r="A18" s="40" t="s">
        <v>88</v>
      </c>
      <c r="B18" s="41" t="s">
        <v>89</v>
      </c>
      <c r="C18" s="44"/>
      <c r="D18" s="47"/>
      <c r="E18" s="47"/>
      <c r="F18" s="48">
        <f>'SKLOP 3D-Sušnik'!G127</f>
        <v>0</v>
      </c>
    </row>
    <row r="19" spans="1:6" ht="15" x14ac:dyDescent="0.2">
      <c r="A19" s="40"/>
      <c r="B19" s="41"/>
      <c r="C19" s="44"/>
      <c r="D19" s="47"/>
      <c r="E19" s="47"/>
      <c r="F19" s="48"/>
    </row>
    <row r="20" spans="1:6" ht="15" x14ac:dyDescent="0.2">
      <c r="A20" s="40" t="s">
        <v>103</v>
      </c>
      <c r="B20" s="41" t="s">
        <v>204</v>
      </c>
      <c r="C20" s="44"/>
      <c r="D20" s="47"/>
      <c r="E20" s="47"/>
      <c r="F20" s="48">
        <f>'SKLOP 3D-Sušnik'!G143</f>
        <v>0</v>
      </c>
    </row>
    <row r="21" spans="1:6" ht="15" x14ac:dyDescent="0.2">
      <c r="A21" s="40"/>
      <c r="B21" s="41"/>
      <c r="C21" s="44"/>
      <c r="D21" s="47"/>
      <c r="E21" s="47"/>
      <c r="F21" s="48"/>
    </row>
    <row r="22" spans="1:6" ht="15" x14ac:dyDescent="0.2">
      <c r="A22" s="40" t="s">
        <v>205</v>
      </c>
      <c r="B22" s="41" t="s">
        <v>104</v>
      </c>
      <c r="C22" s="44"/>
      <c r="D22" s="47"/>
      <c r="E22" s="47"/>
      <c r="F22" s="48">
        <f>'SKLOP 3D-Sušnik'!G153</f>
        <v>0</v>
      </c>
    </row>
    <row r="23" spans="1:6" ht="15" x14ac:dyDescent="0.2">
      <c r="A23" s="40"/>
      <c r="B23" s="41"/>
      <c r="C23" s="44"/>
      <c r="D23" s="47"/>
      <c r="E23" s="47"/>
      <c r="F23" s="48"/>
    </row>
    <row r="24" spans="1:6" ht="15" x14ac:dyDescent="0.2">
      <c r="A24" s="40" t="s">
        <v>194</v>
      </c>
      <c r="B24" s="41" t="s">
        <v>195</v>
      </c>
      <c r="C24" s="44"/>
      <c r="D24" s="47"/>
      <c r="E24" s="47"/>
      <c r="F24" s="48">
        <f>'SKLOP 3D-Sušnik'!G164</f>
        <v>0</v>
      </c>
    </row>
    <row r="25" spans="1:6" ht="15" x14ac:dyDescent="0.2">
      <c r="A25" s="40"/>
      <c r="B25" s="41"/>
      <c r="C25" s="44"/>
      <c r="D25" s="47"/>
      <c r="E25" s="47"/>
      <c r="F25" s="48"/>
    </row>
    <row r="26" spans="1:6" ht="15" x14ac:dyDescent="0.2">
      <c r="B26" s="68"/>
      <c r="C26" s="69"/>
      <c r="D26" s="69"/>
      <c r="E26" s="69"/>
      <c r="F26" s="70"/>
    </row>
    <row r="28" spans="1:6" ht="15.75" x14ac:dyDescent="0.25">
      <c r="B28" s="52" t="s">
        <v>117</v>
      </c>
      <c r="C28" s="52"/>
      <c r="D28" s="52"/>
      <c r="E28" s="52"/>
      <c r="F28" s="53">
        <f>SUM(F10:F25)</f>
        <v>0</v>
      </c>
    </row>
    <row r="30" spans="1:6" ht="15" x14ac:dyDescent="0.2">
      <c r="B30" s="47" t="s">
        <v>118</v>
      </c>
      <c r="C30" s="49">
        <v>0.22</v>
      </c>
      <c r="D30" s="47"/>
      <c r="E30" s="47"/>
      <c r="F30" s="48">
        <f>F28*22%</f>
        <v>0</v>
      </c>
    </row>
    <row r="31" spans="1:6" ht="16.5" thickBot="1" x14ac:dyDescent="0.3">
      <c r="B31" s="50"/>
      <c r="C31" s="50"/>
      <c r="D31" s="50"/>
      <c r="E31" s="50"/>
      <c r="F31" s="51"/>
    </row>
    <row r="32" spans="1:6" ht="16.5" thickTop="1" x14ac:dyDescent="0.25">
      <c r="B32" s="52"/>
      <c r="C32" s="52"/>
      <c r="D32" s="52"/>
      <c r="E32" s="52"/>
      <c r="F32" s="53"/>
    </row>
    <row r="33" spans="2:6" ht="15.75" x14ac:dyDescent="0.25">
      <c r="B33" s="52" t="s">
        <v>119</v>
      </c>
      <c r="C33" s="52"/>
      <c r="D33" s="52"/>
      <c r="E33" s="52"/>
      <c r="F33" s="53">
        <f>SUM(F28:F30)</f>
        <v>0</v>
      </c>
    </row>
    <row r="34" spans="2:6" x14ac:dyDescent="0.2">
      <c r="F34" s="8"/>
    </row>
    <row r="35" spans="2:6" x14ac:dyDescent="0.2">
      <c r="F35" s="8"/>
    </row>
  </sheetData>
  <pageMargins left="0.7" right="0.7" top="0.75" bottom="0.75" header="0.3" footer="0.3"/>
  <pageSetup paperSize="9" scale="87" orientation="portrait" r:id="rId1"/>
  <rowBreaks count="1" manualBreakCount="1">
    <brk id="33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5B1B-0BFE-4868-B00A-3941AD82F1D4}">
  <dimension ref="B3:G15"/>
  <sheetViews>
    <sheetView tabSelected="1" workbookViewId="0">
      <selection activeCell="K28" sqref="K28"/>
    </sheetView>
  </sheetViews>
  <sheetFormatPr defaultRowHeight="12.75" x14ac:dyDescent="0.2"/>
  <cols>
    <col min="1" max="1" width="3" style="8" customWidth="1"/>
    <col min="2" max="2" width="10.5703125" style="8" customWidth="1"/>
    <col min="3" max="5" width="9.140625" style="8"/>
    <col min="6" max="6" width="10.140625" style="8" customWidth="1"/>
    <col min="7" max="7" width="13.42578125" style="6" customWidth="1"/>
    <col min="8" max="256" width="9.140625" style="8"/>
    <col min="257" max="257" width="3" style="8" customWidth="1"/>
    <col min="258" max="258" width="10.5703125" style="8" customWidth="1"/>
    <col min="259" max="261" width="9.140625" style="8"/>
    <col min="262" max="262" width="10.140625" style="8" customWidth="1"/>
    <col min="263" max="263" width="13.42578125" style="8" customWidth="1"/>
    <col min="264" max="512" width="9.140625" style="8"/>
    <col min="513" max="513" width="3" style="8" customWidth="1"/>
    <col min="514" max="514" width="10.5703125" style="8" customWidth="1"/>
    <col min="515" max="517" width="9.140625" style="8"/>
    <col min="518" max="518" width="10.140625" style="8" customWidth="1"/>
    <col min="519" max="519" width="13.42578125" style="8" customWidth="1"/>
    <col min="520" max="768" width="9.140625" style="8"/>
    <col min="769" max="769" width="3" style="8" customWidth="1"/>
    <col min="770" max="770" width="10.5703125" style="8" customWidth="1"/>
    <col min="771" max="773" width="9.140625" style="8"/>
    <col min="774" max="774" width="10.140625" style="8" customWidth="1"/>
    <col min="775" max="775" width="13.42578125" style="8" customWidth="1"/>
    <col min="776" max="1024" width="9.140625" style="8"/>
    <col min="1025" max="1025" width="3" style="8" customWidth="1"/>
    <col min="1026" max="1026" width="10.5703125" style="8" customWidth="1"/>
    <col min="1027" max="1029" width="9.140625" style="8"/>
    <col min="1030" max="1030" width="10.140625" style="8" customWidth="1"/>
    <col min="1031" max="1031" width="13.42578125" style="8" customWidth="1"/>
    <col min="1032" max="1280" width="9.140625" style="8"/>
    <col min="1281" max="1281" width="3" style="8" customWidth="1"/>
    <col min="1282" max="1282" width="10.5703125" style="8" customWidth="1"/>
    <col min="1283" max="1285" width="9.140625" style="8"/>
    <col min="1286" max="1286" width="10.140625" style="8" customWidth="1"/>
    <col min="1287" max="1287" width="13.42578125" style="8" customWidth="1"/>
    <col min="1288" max="1536" width="9.140625" style="8"/>
    <col min="1537" max="1537" width="3" style="8" customWidth="1"/>
    <col min="1538" max="1538" width="10.5703125" style="8" customWidth="1"/>
    <col min="1539" max="1541" width="9.140625" style="8"/>
    <col min="1542" max="1542" width="10.140625" style="8" customWidth="1"/>
    <col min="1543" max="1543" width="13.42578125" style="8" customWidth="1"/>
    <col min="1544" max="1792" width="9.140625" style="8"/>
    <col min="1793" max="1793" width="3" style="8" customWidth="1"/>
    <col min="1794" max="1794" width="10.5703125" style="8" customWidth="1"/>
    <col min="1795" max="1797" width="9.140625" style="8"/>
    <col min="1798" max="1798" width="10.140625" style="8" customWidth="1"/>
    <col min="1799" max="1799" width="13.42578125" style="8" customWidth="1"/>
    <col min="1800" max="2048" width="9.140625" style="8"/>
    <col min="2049" max="2049" width="3" style="8" customWidth="1"/>
    <col min="2050" max="2050" width="10.5703125" style="8" customWidth="1"/>
    <col min="2051" max="2053" width="9.140625" style="8"/>
    <col min="2054" max="2054" width="10.140625" style="8" customWidth="1"/>
    <col min="2055" max="2055" width="13.42578125" style="8" customWidth="1"/>
    <col min="2056" max="2304" width="9.140625" style="8"/>
    <col min="2305" max="2305" width="3" style="8" customWidth="1"/>
    <col min="2306" max="2306" width="10.5703125" style="8" customWidth="1"/>
    <col min="2307" max="2309" width="9.140625" style="8"/>
    <col min="2310" max="2310" width="10.140625" style="8" customWidth="1"/>
    <col min="2311" max="2311" width="13.42578125" style="8" customWidth="1"/>
    <col min="2312" max="2560" width="9.140625" style="8"/>
    <col min="2561" max="2561" width="3" style="8" customWidth="1"/>
    <col min="2562" max="2562" width="10.5703125" style="8" customWidth="1"/>
    <col min="2563" max="2565" width="9.140625" style="8"/>
    <col min="2566" max="2566" width="10.140625" style="8" customWidth="1"/>
    <col min="2567" max="2567" width="13.42578125" style="8" customWidth="1"/>
    <col min="2568" max="2816" width="9.140625" style="8"/>
    <col min="2817" max="2817" width="3" style="8" customWidth="1"/>
    <col min="2818" max="2818" width="10.5703125" style="8" customWidth="1"/>
    <col min="2819" max="2821" width="9.140625" style="8"/>
    <col min="2822" max="2822" width="10.140625" style="8" customWidth="1"/>
    <col min="2823" max="2823" width="13.42578125" style="8" customWidth="1"/>
    <col min="2824" max="3072" width="9.140625" style="8"/>
    <col min="3073" max="3073" width="3" style="8" customWidth="1"/>
    <col min="3074" max="3074" width="10.5703125" style="8" customWidth="1"/>
    <col min="3075" max="3077" width="9.140625" style="8"/>
    <col min="3078" max="3078" width="10.140625" style="8" customWidth="1"/>
    <col min="3079" max="3079" width="13.42578125" style="8" customWidth="1"/>
    <col min="3080" max="3328" width="9.140625" style="8"/>
    <col min="3329" max="3329" width="3" style="8" customWidth="1"/>
    <col min="3330" max="3330" width="10.5703125" style="8" customWidth="1"/>
    <col min="3331" max="3333" width="9.140625" style="8"/>
    <col min="3334" max="3334" width="10.140625" style="8" customWidth="1"/>
    <col min="3335" max="3335" width="13.42578125" style="8" customWidth="1"/>
    <col min="3336" max="3584" width="9.140625" style="8"/>
    <col min="3585" max="3585" width="3" style="8" customWidth="1"/>
    <col min="3586" max="3586" width="10.5703125" style="8" customWidth="1"/>
    <col min="3587" max="3589" width="9.140625" style="8"/>
    <col min="3590" max="3590" width="10.140625" style="8" customWidth="1"/>
    <col min="3591" max="3591" width="13.42578125" style="8" customWidth="1"/>
    <col min="3592" max="3840" width="9.140625" style="8"/>
    <col min="3841" max="3841" width="3" style="8" customWidth="1"/>
    <col min="3842" max="3842" width="10.5703125" style="8" customWidth="1"/>
    <col min="3843" max="3845" width="9.140625" style="8"/>
    <col min="3846" max="3846" width="10.140625" style="8" customWidth="1"/>
    <col min="3847" max="3847" width="13.42578125" style="8" customWidth="1"/>
    <col min="3848" max="4096" width="9.140625" style="8"/>
    <col min="4097" max="4097" width="3" style="8" customWidth="1"/>
    <col min="4098" max="4098" width="10.5703125" style="8" customWidth="1"/>
    <col min="4099" max="4101" width="9.140625" style="8"/>
    <col min="4102" max="4102" width="10.140625" style="8" customWidth="1"/>
    <col min="4103" max="4103" width="13.42578125" style="8" customWidth="1"/>
    <col min="4104" max="4352" width="9.140625" style="8"/>
    <col min="4353" max="4353" width="3" style="8" customWidth="1"/>
    <col min="4354" max="4354" width="10.5703125" style="8" customWidth="1"/>
    <col min="4355" max="4357" width="9.140625" style="8"/>
    <col min="4358" max="4358" width="10.140625" style="8" customWidth="1"/>
    <col min="4359" max="4359" width="13.42578125" style="8" customWidth="1"/>
    <col min="4360" max="4608" width="9.140625" style="8"/>
    <col min="4609" max="4609" width="3" style="8" customWidth="1"/>
    <col min="4610" max="4610" width="10.5703125" style="8" customWidth="1"/>
    <col min="4611" max="4613" width="9.140625" style="8"/>
    <col min="4614" max="4614" width="10.140625" style="8" customWidth="1"/>
    <col min="4615" max="4615" width="13.42578125" style="8" customWidth="1"/>
    <col min="4616" max="4864" width="9.140625" style="8"/>
    <col min="4865" max="4865" width="3" style="8" customWidth="1"/>
    <col min="4866" max="4866" width="10.5703125" style="8" customWidth="1"/>
    <col min="4867" max="4869" width="9.140625" style="8"/>
    <col min="4870" max="4870" width="10.140625" style="8" customWidth="1"/>
    <col min="4871" max="4871" width="13.42578125" style="8" customWidth="1"/>
    <col min="4872" max="5120" width="9.140625" style="8"/>
    <col min="5121" max="5121" width="3" style="8" customWidth="1"/>
    <col min="5122" max="5122" width="10.5703125" style="8" customWidth="1"/>
    <col min="5123" max="5125" width="9.140625" style="8"/>
    <col min="5126" max="5126" width="10.140625" style="8" customWidth="1"/>
    <col min="5127" max="5127" width="13.42578125" style="8" customWidth="1"/>
    <col min="5128" max="5376" width="9.140625" style="8"/>
    <col min="5377" max="5377" width="3" style="8" customWidth="1"/>
    <col min="5378" max="5378" width="10.5703125" style="8" customWidth="1"/>
    <col min="5379" max="5381" width="9.140625" style="8"/>
    <col min="5382" max="5382" width="10.140625" style="8" customWidth="1"/>
    <col min="5383" max="5383" width="13.42578125" style="8" customWidth="1"/>
    <col min="5384" max="5632" width="9.140625" style="8"/>
    <col min="5633" max="5633" width="3" style="8" customWidth="1"/>
    <col min="5634" max="5634" width="10.5703125" style="8" customWidth="1"/>
    <col min="5635" max="5637" width="9.140625" style="8"/>
    <col min="5638" max="5638" width="10.140625" style="8" customWidth="1"/>
    <col min="5639" max="5639" width="13.42578125" style="8" customWidth="1"/>
    <col min="5640" max="5888" width="9.140625" style="8"/>
    <col min="5889" max="5889" width="3" style="8" customWidth="1"/>
    <col min="5890" max="5890" width="10.5703125" style="8" customWidth="1"/>
    <col min="5891" max="5893" width="9.140625" style="8"/>
    <col min="5894" max="5894" width="10.140625" style="8" customWidth="1"/>
    <col min="5895" max="5895" width="13.42578125" style="8" customWidth="1"/>
    <col min="5896" max="6144" width="9.140625" style="8"/>
    <col min="6145" max="6145" width="3" style="8" customWidth="1"/>
    <col min="6146" max="6146" width="10.5703125" style="8" customWidth="1"/>
    <col min="6147" max="6149" width="9.140625" style="8"/>
    <col min="6150" max="6150" width="10.140625" style="8" customWidth="1"/>
    <col min="6151" max="6151" width="13.42578125" style="8" customWidth="1"/>
    <col min="6152" max="6400" width="9.140625" style="8"/>
    <col min="6401" max="6401" width="3" style="8" customWidth="1"/>
    <col min="6402" max="6402" width="10.5703125" style="8" customWidth="1"/>
    <col min="6403" max="6405" width="9.140625" style="8"/>
    <col min="6406" max="6406" width="10.140625" style="8" customWidth="1"/>
    <col min="6407" max="6407" width="13.42578125" style="8" customWidth="1"/>
    <col min="6408" max="6656" width="9.140625" style="8"/>
    <col min="6657" max="6657" width="3" style="8" customWidth="1"/>
    <col min="6658" max="6658" width="10.5703125" style="8" customWidth="1"/>
    <col min="6659" max="6661" width="9.140625" style="8"/>
    <col min="6662" max="6662" width="10.140625" style="8" customWidth="1"/>
    <col min="6663" max="6663" width="13.42578125" style="8" customWidth="1"/>
    <col min="6664" max="6912" width="9.140625" style="8"/>
    <col min="6913" max="6913" width="3" style="8" customWidth="1"/>
    <col min="6914" max="6914" width="10.5703125" style="8" customWidth="1"/>
    <col min="6915" max="6917" width="9.140625" style="8"/>
    <col min="6918" max="6918" width="10.140625" style="8" customWidth="1"/>
    <col min="6919" max="6919" width="13.42578125" style="8" customWidth="1"/>
    <col min="6920" max="7168" width="9.140625" style="8"/>
    <col min="7169" max="7169" width="3" style="8" customWidth="1"/>
    <col min="7170" max="7170" width="10.5703125" style="8" customWidth="1"/>
    <col min="7171" max="7173" width="9.140625" style="8"/>
    <col min="7174" max="7174" width="10.140625" style="8" customWidth="1"/>
    <col min="7175" max="7175" width="13.42578125" style="8" customWidth="1"/>
    <col min="7176" max="7424" width="9.140625" style="8"/>
    <col min="7425" max="7425" width="3" style="8" customWidth="1"/>
    <col min="7426" max="7426" width="10.5703125" style="8" customWidth="1"/>
    <col min="7427" max="7429" width="9.140625" style="8"/>
    <col min="7430" max="7430" width="10.140625" style="8" customWidth="1"/>
    <col min="7431" max="7431" width="13.42578125" style="8" customWidth="1"/>
    <col min="7432" max="7680" width="9.140625" style="8"/>
    <col min="7681" max="7681" width="3" style="8" customWidth="1"/>
    <col min="7682" max="7682" width="10.5703125" style="8" customWidth="1"/>
    <col min="7683" max="7685" width="9.140625" style="8"/>
    <col min="7686" max="7686" width="10.140625" style="8" customWidth="1"/>
    <col min="7687" max="7687" width="13.42578125" style="8" customWidth="1"/>
    <col min="7688" max="7936" width="9.140625" style="8"/>
    <col min="7937" max="7937" width="3" style="8" customWidth="1"/>
    <col min="7938" max="7938" width="10.5703125" style="8" customWidth="1"/>
    <col min="7939" max="7941" width="9.140625" style="8"/>
    <col min="7942" max="7942" width="10.140625" style="8" customWidth="1"/>
    <col min="7943" max="7943" width="13.42578125" style="8" customWidth="1"/>
    <col min="7944" max="8192" width="9.140625" style="8"/>
    <col min="8193" max="8193" width="3" style="8" customWidth="1"/>
    <col min="8194" max="8194" width="10.5703125" style="8" customWidth="1"/>
    <col min="8195" max="8197" width="9.140625" style="8"/>
    <col min="8198" max="8198" width="10.140625" style="8" customWidth="1"/>
    <col min="8199" max="8199" width="13.42578125" style="8" customWidth="1"/>
    <col min="8200" max="8448" width="9.140625" style="8"/>
    <col min="8449" max="8449" width="3" style="8" customWidth="1"/>
    <col min="8450" max="8450" width="10.5703125" style="8" customWidth="1"/>
    <col min="8451" max="8453" width="9.140625" style="8"/>
    <col min="8454" max="8454" width="10.140625" style="8" customWidth="1"/>
    <col min="8455" max="8455" width="13.42578125" style="8" customWidth="1"/>
    <col min="8456" max="8704" width="9.140625" style="8"/>
    <col min="8705" max="8705" width="3" style="8" customWidth="1"/>
    <col min="8706" max="8706" width="10.5703125" style="8" customWidth="1"/>
    <col min="8707" max="8709" width="9.140625" style="8"/>
    <col min="8710" max="8710" width="10.140625" style="8" customWidth="1"/>
    <col min="8711" max="8711" width="13.42578125" style="8" customWidth="1"/>
    <col min="8712" max="8960" width="9.140625" style="8"/>
    <col min="8961" max="8961" width="3" style="8" customWidth="1"/>
    <col min="8962" max="8962" width="10.5703125" style="8" customWidth="1"/>
    <col min="8963" max="8965" width="9.140625" style="8"/>
    <col min="8966" max="8966" width="10.140625" style="8" customWidth="1"/>
    <col min="8967" max="8967" width="13.42578125" style="8" customWidth="1"/>
    <col min="8968" max="9216" width="9.140625" style="8"/>
    <col min="9217" max="9217" width="3" style="8" customWidth="1"/>
    <col min="9218" max="9218" width="10.5703125" style="8" customWidth="1"/>
    <col min="9219" max="9221" width="9.140625" style="8"/>
    <col min="9222" max="9222" width="10.140625" style="8" customWidth="1"/>
    <col min="9223" max="9223" width="13.42578125" style="8" customWidth="1"/>
    <col min="9224" max="9472" width="9.140625" style="8"/>
    <col min="9473" max="9473" width="3" style="8" customWidth="1"/>
    <col min="9474" max="9474" width="10.5703125" style="8" customWidth="1"/>
    <col min="9475" max="9477" width="9.140625" style="8"/>
    <col min="9478" max="9478" width="10.140625" style="8" customWidth="1"/>
    <col min="9479" max="9479" width="13.42578125" style="8" customWidth="1"/>
    <col min="9480" max="9728" width="9.140625" style="8"/>
    <col min="9729" max="9729" width="3" style="8" customWidth="1"/>
    <col min="9730" max="9730" width="10.5703125" style="8" customWidth="1"/>
    <col min="9731" max="9733" width="9.140625" style="8"/>
    <col min="9734" max="9734" width="10.140625" style="8" customWidth="1"/>
    <col min="9735" max="9735" width="13.42578125" style="8" customWidth="1"/>
    <col min="9736" max="9984" width="9.140625" style="8"/>
    <col min="9985" max="9985" width="3" style="8" customWidth="1"/>
    <col min="9986" max="9986" width="10.5703125" style="8" customWidth="1"/>
    <col min="9987" max="9989" width="9.140625" style="8"/>
    <col min="9990" max="9990" width="10.140625" style="8" customWidth="1"/>
    <col min="9991" max="9991" width="13.42578125" style="8" customWidth="1"/>
    <col min="9992" max="10240" width="9.140625" style="8"/>
    <col min="10241" max="10241" width="3" style="8" customWidth="1"/>
    <col min="10242" max="10242" width="10.5703125" style="8" customWidth="1"/>
    <col min="10243" max="10245" width="9.140625" style="8"/>
    <col min="10246" max="10246" width="10.140625" style="8" customWidth="1"/>
    <col min="10247" max="10247" width="13.42578125" style="8" customWidth="1"/>
    <col min="10248" max="10496" width="9.140625" style="8"/>
    <col min="10497" max="10497" width="3" style="8" customWidth="1"/>
    <col min="10498" max="10498" width="10.5703125" style="8" customWidth="1"/>
    <col min="10499" max="10501" width="9.140625" style="8"/>
    <col min="10502" max="10502" width="10.140625" style="8" customWidth="1"/>
    <col min="10503" max="10503" width="13.42578125" style="8" customWidth="1"/>
    <col min="10504" max="10752" width="9.140625" style="8"/>
    <col min="10753" max="10753" width="3" style="8" customWidth="1"/>
    <col min="10754" max="10754" width="10.5703125" style="8" customWidth="1"/>
    <col min="10755" max="10757" width="9.140625" style="8"/>
    <col min="10758" max="10758" width="10.140625" style="8" customWidth="1"/>
    <col min="10759" max="10759" width="13.42578125" style="8" customWidth="1"/>
    <col min="10760" max="11008" width="9.140625" style="8"/>
    <col min="11009" max="11009" width="3" style="8" customWidth="1"/>
    <col min="11010" max="11010" width="10.5703125" style="8" customWidth="1"/>
    <col min="11011" max="11013" width="9.140625" style="8"/>
    <col min="11014" max="11014" width="10.140625" style="8" customWidth="1"/>
    <col min="11015" max="11015" width="13.42578125" style="8" customWidth="1"/>
    <col min="11016" max="11264" width="9.140625" style="8"/>
    <col min="11265" max="11265" width="3" style="8" customWidth="1"/>
    <col min="11266" max="11266" width="10.5703125" style="8" customWidth="1"/>
    <col min="11267" max="11269" width="9.140625" style="8"/>
    <col min="11270" max="11270" width="10.140625" style="8" customWidth="1"/>
    <col min="11271" max="11271" width="13.42578125" style="8" customWidth="1"/>
    <col min="11272" max="11520" width="9.140625" style="8"/>
    <col min="11521" max="11521" width="3" style="8" customWidth="1"/>
    <col min="11522" max="11522" width="10.5703125" style="8" customWidth="1"/>
    <col min="11523" max="11525" width="9.140625" style="8"/>
    <col min="11526" max="11526" width="10.140625" style="8" customWidth="1"/>
    <col min="11527" max="11527" width="13.42578125" style="8" customWidth="1"/>
    <col min="11528" max="11776" width="9.140625" style="8"/>
    <col min="11777" max="11777" width="3" style="8" customWidth="1"/>
    <col min="11778" max="11778" width="10.5703125" style="8" customWidth="1"/>
    <col min="11779" max="11781" width="9.140625" style="8"/>
    <col min="11782" max="11782" width="10.140625" style="8" customWidth="1"/>
    <col min="11783" max="11783" width="13.42578125" style="8" customWidth="1"/>
    <col min="11784" max="12032" width="9.140625" style="8"/>
    <col min="12033" max="12033" width="3" style="8" customWidth="1"/>
    <col min="12034" max="12034" width="10.5703125" style="8" customWidth="1"/>
    <col min="12035" max="12037" width="9.140625" style="8"/>
    <col min="12038" max="12038" width="10.140625" style="8" customWidth="1"/>
    <col min="12039" max="12039" width="13.42578125" style="8" customWidth="1"/>
    <col min="12040" max="12288" width="9.140625" style="8"/>
    <col min="12289" max="12289" width="3" style="8" customWidth="1"/>
    <col min="12290" max="12290" width="10.5703125" style="8" customWidth="1"/>
    <col min="12291" max="12293" width="9.140625" style="8"/>
    <col min="12294" max="12294" width="10.140625" style="8" customWidth="1"/>
    <col min="12295" max="12295" width="13.42578125" style="8" customWidth="1"/>
    <col min="12296" max="12544" width="9.140625" style="8"/>
    <col min="12545" max="12545" width="3" style="8" customWidth="1"/>
    <col min="12546" max="12546" width="10.5703125" style="8" customWidth="1"/>
    <col min="12547" max="12549" width="9.140625" style="8"/>
    <col min="12550" max="12550" width="10.140625" style="8" customWidth="1"/>
    <col min="12551" max="12551" width="13.42578125" style="8" customWidth="1"/>
    <col min="12552" max="12800" width="9.140625" style="8"/>
    <col min="12801" max="12801" width="3" style="8" customWidth="1"/>
    <col min="12802" max="12802" width="10.5703125" style="8" customWidth="1"/>
    <col min="12803" max="12805" width="9.140625" style="8"/>
    <col min="12806" max="12806" width="10.140625" style="8" customWidth="1"/>
    <col min="12807" max="12807" width="13.42578125" style="8" customWidth="1"/>
    <col min="12808" max="13056" width="9.140625" style="8"/>
    <col min="13057" max="13057" width="3" style="8" customWidth="1"/>
    <col min="13058" max="13058" width="10.5703125" style="8" customWidth="1"/>
    <col min="13059" max="13061" width="9.140625" style="8"/>
    <col min="13062" max="13062" width="10.140625" style="8" customWidth="1"/>
    <col min="13063" max="13063" width="13.42578125" style="8" customWidth="1"/>
    <col min="13064" max="13312" width="9.140625" style="8"/>
    <col min="13313" max="13313" width="3" style="8" customWidth="1"/>
    <col min="13314" max="13314" width="10.5703125" style="8" customWidth="1"/>
    <col min="13315" max="13317" width="9.140625" style="8"/>
    <col min="13318" max="13318" width="10.140625" style="8" customWidth="1"/>
    <col min="13319" max="13319" width="13.42578125" style="8" customWidth="1"/>
    <col min="13320" max="13568" width="9.140625" style="8"/>
    <col min="13569" max="13569" width="3" style="8" customWidth="1"/>
    <col min="13570" max="13570" width="10.5703125" style="8" customWidth="1"/>
    <col min="13571" max="13573" width="9.140625" style="8"/>
    <col min="13574" max="13574" width="10.140625" style="8" customWidth="1"/>
    <col min="13575" max="13575" width="13.42578125" style="8" customWidth="1"/>
    <col min="13576" max="13824" width="9.140625" style="8"/>
    <col min="13825" max="13825" width="3" style="8" customWidth="1"/>
    <col min="13826" max="13826" width="10.5703125" style="8" customWidth="1"/>
    <col min="13827" max="13829" width="9.140625" style="8"/>
    <col min="13830" max="13830" width="10.140625" style="8" customWidth="1"/>
    <col min="13831" max="13831" width="13.42578125" style="8" customWidth="1"/>
    <col min="13832" max="14080" width="9.140625" style="8"/>
    <col min="14081" max="14081" width="3" style="8" customWidth="1"/>
    <col min="14082" max="14082" width="10.5703125" style="8" customWidth="1"/>
    <col min="14083" max="14085" width="9.140625" style="8"/>
    <col min="14086" max="14086" width="10.140625" style="8" customWidth="1"/>
    <col min="14087" max="14087" width="13.42578125" style="8" customWidth="1"/>
    <col min="14088" max="14336" width="9.140625" style="8"/>
    <col min="14337" max="14337" width="3" style="8" customWidth="1"/>
    <col min="14338" max="14338" width="10.5703125" style="8" customWidth="1"/>
    <col min="14339" max="14341" width="9.140625" style="8"/>
    <col min="14342" max="14342" width="10.140625" style="8" customWidth="1"/>
    <col min="14343" max="14343" width="13.42578125" style="8" customWidth="1"/>
    <col min="14344" max="14592" width="9.140625" style="8"/>
    <col min="14593" max="14593" width="3" style="8" customWidth="1"/>
    <col min="14594" max="14594" width="10.5703125" style="8" customWidth="1"/>
    <col min="14595" max="14597" width="9.140625" style="8"/>
    <col min="14598" max="14598" width="10.140625" style="8" customWidth="1"/>
    <col min="14599" max="14599" width="13.42578125" style="8" customWidth="1"/>
    <col min="14600" max="14848" width="9.140625" style="8"/>
    <col min="14849" max="14849" width="3" style="8" customWidth="1"/>
    <col min="14850" max="14850" width="10.5703125" style="8" customWidth="1"/>
    <col min="14851" max="14853" width="9.140625" style="8"/>
    <col min="14854" max="14854" width="10.140625" style="8" customWidth="1"/>
    <col min="14855" max="14855" width="13.42578125" style="8" customWidth="1"/>
    <col min="14856" max="15104" width="9.140625" style="8"/>
    <col min="15105" max="15105" width="3" style="8" customWidth="1"/>
    <col min="15106" max="15106" width="10.5703125" style="8" customWidth="1"/>
    <col min="15107" max="15109" width="9.140625" style="8"/>
    <col min="15110" max="15110" width="10.140625" style="8" customWidth="1"/>
    <col min="15111" max="15111" width="13.42578125" style="8" customWidth="1"/>
    <col min="15112" max="15360" width="9.140625" style="8"/>
    <col min="15361" max="15361" width="3" style="8" customWidth="1"/>
    <col min="15362" max="15362" width="10.5703125" style="8" customWidth="1"/>
    <col min="15363" max="15365" width="9.140625" style="8"/>
    <col min="15366" max="15366" width="10.140625" style="8" customWidth="1"/>
    <col min="15367" max="15367" width="13.42578125" style="8" customWidth="1"/>
    <col min="15368" max="15616" width="9.140625" style="8"/>
    <col min="15617" max="15617" width="3" style="8" customWidth="1"/>
    <col min="15618" max="15618" width="10.5703125" style="8" customWidth="1"/>
    <col min="15619" max="15621" width="9.140625" style="8"/>
    <col min="15622" max="15622" width="10.140625" style="8" customWidth="1"/>
    <col min="15623" max="15623" width="13.42578125" style="8" customWidth="1"/>
    <col min="15624" max="15872" width="9.140625" style="8"/>
    <col min="15873" max="15873" width="3" style="8" customWidth="1"/>
    <col min="15874" max="15874" width="10.5703125" style="8" customWidth="1"/>
    <col min="15875" max="15877" width="9.140625" style="8"/>
    <col min="15878" max="15878" width="10.140625" style="8" customWidth="1"/>
    <col min="15879" max="15879" width="13.42578125" style="8" customWidth="1"/>
    <col min="15880" max="16128" width="9.140625" style="8"/>
    <col min="16129" max="16129" width="3" style="8" customWidth="1"/>
    <col min="16130" max="16130" width="10.5703125" style="8" customWidth="1"/>
    <col min="16131" max="16133" width="9.140625" style="8"/>
    <col min="16134" max="16134" width="10.140625" style="8" customWidth="1"/>
    <col min="16135" max="16135" width="13.42578125" style="8" customWidth="1"/>
    <col min="16136" max="16384" width="9.140625" style="8"/>
  </cols>
  <sheetData>
    <row r="3" spans="2:7" ht="15.75" x14ac:dyDescent="0.25">
      <c r="B3" s="77" t="s">
        <v>235</v>
      </c>
    </row>
    <row r="6" spans="2:7" x14ac:dyDescent="0.2">
      <c r="B6" s="8" t="s">
        <v>238</v>
      </c>
      <c r="C6" s="8" t="s">
        <v>237</v>
      </c>
      <c r="G6" s="6">
        <f>'rekapitulacija 3A'!F28</f>
        <v>0</v>
      </c>
    </row>
    <row r="7" spans="2:7" x14ac:dyDescent="0.2">
      <c r="B7" s="8" t="s">
        <v>239</v>
      </c>
      <c r="C7" s="8" t="s">
        <v>242</v>
      </c>
      <c r="G7" s="6">
        <f>'rekapitulacija 3B'!F21</f>
        <v>0</v>
      </c>
    </row>
    <row r="8" spans="2:7" x14ac:dyDescent="0.2">
      <c r="B8" s="8" t="s">
        <v>240</v>
      </c>
      <c r="C8" s="8" t="s">
        <v>203</v>
      </c>
      <c r="G8" s="6">
        <f>'rekapitulacija 3C'!F27</f>
        <v>0</v>
      </c>
    </row>
    <row r="9" spans="2:7" x14ac:dyDescent="0.2">
      <c r="B9" s="8" t="s">
        <v>241</v>
      </c>
      <c r="C9" s="8" t="s">
        <v>243</v>
      </c>
      <c r="G9" s="6">
        <f>'rekapitulacija 3D'!F28</f>
        <v>0</v>
      </c>
    </row>
    <row r="11" spans="2:7" x14ac:dyDescent="0.2">
      <c r="C11" s="80" t="s">
        <v>117</v>
      </c>
      <c r="G11" s="6">
        <f>SUM(G6:G9)</f>
        <v>0</v>
      </c>
    </row>
    <row r="13" spans="2:7" x14ac:dyDescent="0.2">
      <c r="C13" s="80" t="s">
        <v>118</v>
      </c>
      <c r="G13" s="6">
        <f>G15-G11</f>
        <v>0</v>
      </c>
    </row>
    <row r="14" spans="2:7" ht="13.5" thickBot="1" x14ac:dyDescent="0.25">
      <c r="B14" s="78"/>
      <c r="C14" s="78"/>
      <c r="D14" s="78"/>
      <c r="E14" s="78"/>
      <c r="F14" s="78"/>
      <c r="G14" s="79"/>
    </row>
    <row r="15" spans="2:7" ht="13.5" thickTop="1" x14ac:dyDescent="0.2">
      <c r="C15" s="80" t="s">
        <v>236</v>
      </c>
      <c r="D15" s="80"/>
      <c r="E15" s="80"/>
      <c r="F15" s="80"/>
      <c r="G15" s="73">
        <f>1.22*G11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7</vt:i4>
      </vt:variant>
    </vt:vector>
  </HeadingPairs>
  <TitlesOfParts>
    <vt:vector size="17" baseType="lpstr">
      <vt:lpstr>SKLOP 3A-Jerak</vt:lpstr>
      <vt:lpstr>rekapitulacija 3A</vt:lpstr>
      <vt:lpstr>SKLOP 3B-Potočnik</vt:lpstr>
      <vt:lpstr>rekapitulacija 3B</vt:lpstr>
      <vt:lpstr>SKLOP 3C-Ledrovc</vt:lpstr>
      <vt:lpstr>rekapitulacija 3C</vt:lpstr>
      <vt:lpstr>SKLOP 3D-Sušnik</vt:lpstr>
      <vt:lpstr>rekapitulacija 3D</vt:lpstr>
      <vt:lpstr>SKUPNA REKAPITULACIJA</vt:lpstr>
      <vt:lpstr>List9</vt:lpstr>
      <vt:lpstr>'rekapitulacija 3A'!Področje_tiskanja</vt:lpstr>
      <vt:lpstr>'rekapitulacija 3B'!Področje_tiskanja</vt:lpstr>
      <vt:lpstr>'rekapitulacija 3C'!Področje_tiskanja</vt:lpstr>
      <vt:lpstr>'rekapitulacija 3D'!Področje_tiskanja</vt:lpstr>
      <vt:lpstr>'SKLOP 3A-Jerak'!Področje_tiskanja</vt:lpstr>
      <vt:lpstr>'SKLOP 3B-Potočnik'!Področje_tiskanja</vt:lpstr>
      <vt:lpstr>'SKLOP 3D-Sušnik'!Področje_tiskanja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Mandl</dc:creator>
  <cp:lastModifiedBy>Mojca</cp:lastModifiedBy>
  <dcterms:created xsi:type="dcterms:W3CDTF">2015-06-05T18:17:20Z</dcterms:created>
  <dcterms:modified xsi:type="dcterms:W3CDTF">2022-03-11T07:49:18Z</dcterms:modified>
</cp:coreProperties>
</file>